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howObjects="none" defaultThemeVersion="166925"/>
  <mc:AlternateContent xmlns:mc="http://schemas.openxmlformats.org/markup-compatibility/2006">
    <mc:Choice Requires="x15">
      <x15ac:absPath xmlns:x15ac="http://schemas.microsoft.com/office/spreadsheetml/2010/11/ac" url="Z:\Reporting &amp; Analysis\01. GCAP Group Consolidated\08. IR Pack\2024\03. March\"/>
    </mc:Choice>
  </mc:AlternateContent>
  <xr:revisionPtr revIDLastSave="0" documentId="13_ncr:1_{5F54DCD8-1686-4611-A29E-F4045311C712}" xr6:coauthVersionLast="47" xr6:coauthVersionMax="47" xr10:uidLastSave="{00000000-0000-0000-0000-000000000000}"/>
  <bookViews>
    <workbookView xWindow="-120" yWindow="-120" windowWidth="29040" windowHeight="15720" tabRatio="814" xr2:uid="{F2ADA5C9-F268-4EB6-8141-57515BD61B2B}"/>
  </bookViews>
  <sheets>
    <sheet name="Cover page " sheetId="59" r:id="rId1"/>
    <sheet name="NAV Statement 1Q24" sheetId="114" r:id="rId2"/>
    <sheet name="Portfolio Overview" sheetId="115" r:id="rId3"/>
    <sheet name="Value Creation 1Q24" sheetId="117" r:id="rId4"/>
    <sheet name="Management P&amp;L" sheetId="118" r:id="rId5"/>
    <sheet name="Net Capital Commitments" sheetId="119" r:id="rId6"/>
    <sheet name="Retail (Pharmacy)" sheetId="120" r:id="rId7"/>
    <sheet name="Hospitals" sheetId="134" r:id="rId8"/>
    <sheet name="Insurance" sheetId="141" r:id="rId9"/>
    <sheet name="Renewable Energy (GEL)" sheetId="121" r:id="rId10"/>
    <sheet name="Renewable Energy (US$)" sheetId="126" r:id="rId11"/>
    <sheet name="Education" sheetId="137" r:id="rId12"/>
    <sheet name="Clinics &amp; Diagnostics" sheetId="138" r:id="rId13"/>
    <sheet name="Auto Service" sheetId="125" r:id="rId14"/>
    <sheet name="Wine" sheetId="122" r:id="rId15"/>
    <sheet name="Beer" sheetId="123" r:id="rId16"/>
    <sheet name="Distribution" sheetId="124" r:id="rId17"/>
    <sheet name="Housing development" sheetId="139" r:id="rId18"/>
    <sheet name="Hospitality" sheetId="140" r:id="rId19"/>
  </sheets>
  <definedNames>
    <definedName name="_ftn1" localSheetId="5">'Net Capital Commitments'!$A$24</definedName>
    <definedName name="_ftn3" localSheetId="3">'Value Creation 1Q24'!#REF!</definedName>
    <definedName name="_ftnref1" localSheetId="4">'Management P&amp;L'!#REF!</definedName>
    <definedName name="_ftnref1" localSheetId="1">'NAV Statement 1Q24'!$G$40</definedName>
    <definedName name="_ftnref1" localSheetId="5">'Net Capital Commitments'!#REF!</definedName>
    <definedName name="_ftnref1" localSheetId="2">'Portfolio Overview'!#REF!</definedName>
    <definedName name="_ftnref1" localSheetId="3">'Value Creation 1Q24'!$H$18</definedName>
    <definedName name="_ftnref3" localSheetId="3">'Value Creation 1Q24'!#REF!</definedName>
    <definedName name="_Hlk32624635" localSheetId="4">'Management P&amp;L'!#REF!</definedName>
    <definedName name="_Hlk32624635" localSheetId="5">'Net Capital Commitments'!#REF!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9" i="124" l="1"/>
  <c r="C58" i="124" s="1"/>
  <c r="C56" i="124"/>
  <c r="C49" i="124"/>
  <c r="D44" i="123"/>
  <c r="D43" i="123"/>
  <c r="D42" i="123"/>
  <c r="D41" i="123"/>
  <c r="D40" i="123"/>
  <c r="D37" i="123"/>
  <c r="D39" i="123"/>
  <c r="D38" i="123"/>
  <c r="D36" i="123"/>
  <c r="D35" i="123"/>
  <c r="D34" i="123"/>
  <c r="D33" i="123"/>
  <c r="D32" i="123"/>
  <c r="D31" i="123"/>
  <c r="D30" i="123"/>
  <c r="D29" i="123"/>
  <c r="D28" i="123"/>
  <c r="F47" i="138" l="1"/>
</calcChain>
</file>

<file path=xl/sharedStrings.xml><?xml version="1.0" encoding="utf-8"?>
<sst xmlns="http://schemas.openxmlformats.org/spreadsheetml/2006/main" count="1591" uniqueCount="491">
  <si>
    <t>GEL thousands, unless otherwise noted</t>
  </si>
  <si>
    <t>Other</t>
  </si>
  <si>
    <t>Georgia Capital PLC</t>
  </si>
  <si>
    <t>Change</t>
  </si>
  <si>
    <t>NMF</t>
  </si>
  <si>
    <t>(UNAUDITED)</t>
  </si>
  <si>
    <t xml:space="preserve">Disclaimer: </t>
  </si>
  <si>
    <t xml:space="preserve">Renewable Energy </t>
  </si>
  <si>
    <t>Private Portfolio Companies</t>
  </si>
  <si>
    <t>Education</t>
  </si>
  <si>
    <t>BoG</t>
  </si>
  <si>
    <t xml:space="preserve">   of which, Cash and liquid funds</t>
  </si>
  <si>
    <t>Value Creation</t>
  </si>
  <si>
    <t>(1)+(2)+(3)</t>
  </si>
  <si>
    <t>Change %</t>
  </si>
  <si>
    <t>Interest expense</t>
  </si>
  <si>
    <t>Operating expenses</t>
  </si>
  <si>
    <t xml:space="preserve">Fair value changes of portfolio companies </t>
  </si>
  <si>
    <t xml:space="preserve">    Of which, Bank of Georgia Group PLC</t>
  </si>
  <si>
    <t>Private portfolio companies</t>
  </si>
  <si>
    <t xml:space="preserve">    Of which, Water Utility</t>
  </si>
  <si>
    <t xml:space="preserve">    Of which, P&amp;C Insurance</t>
  </si>
  <si>
    <t xml:space="preserve">    Of which, Renewable energy</t>
  </si>
  <si>
    <t>Total investment return</t>
  </si>
  <si>
    <t>Non-recurring expenses</t>
  </si>
  <si>
    <t>Interest income</t>
  </si>
  <si>
    <t>Water Utility</t>
  </si>
  <si>
    <t>Renewable Energy</t>
  </si>
  <si>
    <t>Total Private Portfolio Value</t>
  </si>
  <si>
    <t>Private Portfolio value change %</t>
  </si>
  <si>
    <t xml:space="preserve">  of which, share-based comp.</t>
  </si>
  <si>
    <t>Portfolio Businesses</t>
  </si>
  <si>
    <t xml:space="preserve">Total Portfolio value change % </t>
  </si>
  <si>
    <t xml:space="preserve">  of which, Loans issued</t>
  </si>
  <si>
    <t xml:space="preserve">  of which, Gross Debt</t>
  </si>
  <si>
    <t xml:space="preserve">NAV change % </t>
  </si>
  <si>
    <t>GEL ‘000, unless otherwise noted </t>
  </si>
  <si>
    <t xml:space="preserve">Dividend income </t>
  </si>
  <si>
    <t xml:space="preserve">    Of which, Education</t>
  </si>
  <si>
    <t>GEL ‘000</t>
  </si>
  <si>
    <t>Total portfolio</t>
  </si>
  <si>
    <t>Operating Performance*</t>
  </si>
  <si>
    <t>* Change in the fair value attributable to the change in actual or expected earnings of the business, as well as the change in net debt.</t>
  </si>
  <si>
    <t>Amounts in GEL ‘000</t>
  </si>
  <si>
    <r>
      <t xml:space="preserve">Private portfolio </t>
    </r>
    <r>
      <rPr>
        <b/>
        <i/>
        <sz val="10"/>
        <color rgb="FFC45911"/>
        <rFont val="Segoe UI"/>
        <family val="2"/>
      </rPr>
      <t>(2)=(a)+(b)+(c)</t>
    </r>
  </si>
  <si>
    <r>
      <t xml:space="preserve">Total portfolio value </t>
    </r>
    <r>
      <rPr>
        <b/>
        <i/>
        <sz val="10"/>
        <color rgb="FFC45911"/>
        <rFont val="Segoe UI"/>
        <family val="2"/>
      </rPr>
      <t>(3)=(1)+(2)</t>
    </r>
  </si>
  <si>
    <t>Georgia Capital Financial Information</t>
  </si>
  <si>
    <t>Portfolio Company Financial Information</t>
  </si>
  <si>
    <t>Management Accounts, Management Income Statement - Georgia Capital</t>
  </si>
  <si>
    <t>Management Accounts, Portfolio Overview - Georgia Capital</t>
  </si>
  <si>
    <t>2a.</t>
  </si>
  <si>
    <t>2b.</t>
  </si>
  <si>
    <t>Buyback</t>
  </si>
  <si>
    <t>2c. Dividend</t>
  </si>
  <si>
    <t>3.Operating expenses</t>
  </si>
  <si>
    <t>4. Liquidity/ FX/Other</t>
  </si>
  <si>
    <t>Bank of Georgia (BoG)</t>
  </si>
  <si>
    <t>Retail (Pharmacy)</t>
  </si>
  <si>
    <t xml:space="preserve">Insurance (P&amp;C and Medical) </t>
  </si>
  <si>
    <t xml:space="preserve">    Of which, Medical Insurance</t>
  </si>
  <si>
    <t>Net Asset Value per share, GEL</t>
  </si>
  <si>
    <t>NAV per share, GEL change %</t>
  </si>
  <si>
    <t>1. Value creation*</t>
  </si>
  <si>
    <t>% share in total portfolio</t>
  </si>
  <si>
    <t>Retail (pharmacy)</t>
  </si>
  <si>
    <t>Insurance (P&amp;C and Medical)</t>
  </si>
  <si>
    <t xml:space="preserve">  Of which, P&amp;C Insurance</t>
  </si>
  <si>
    <t xml:space="preserve">  Of which, Medical Insurance</t>
  </si>
  <si>
    <r>
      <t xml:space="preserve">Large portfolio companies </t>
    </r>
    <r>
      <rPr>
        <b/>
        <i/>
        <sz val="10"/>
        <color rgb="FFC45911"/>
        <rFont val="Segoe UI"/>
        <family val="2"/>
      </rPr>
      <t>(a)</t>
    </r>
  </si>
  <si>
    <r>
      <t xml:space="preserve">Investment stage portfolio companies </t>
    </r>
    <r>
      <rPr>
        <b/>
        <i/>
        <sz val="10"/>
        <color rgb="FFC45911"/>
        <rFont val="Segoe UI"/>
        <family val="2"/>
      </rPr>
      <t>(b)</t>
    </r>
  </si>
  <si>
    <r>
      <t>Other</t>
    </r>
    <r>
      <rPr>
        <b/>
        <i/>
        <sz val="10"/>
        <color rgb="FF000000"/>
        <rFont val="Segoe UI"/>
        <family val="2"/>
      </rPr>
      <t xml:space="preserve"> </t>
    </r>
    <r>
      <rPr>
        <b/>
        <i/>
        <sz val="10"/>
        <color rgb="FFC45911"/>
        <rFont val="Segoe UI"/>
        <family val="2"/>
      </rPr>
      <t>(c)</t>
    </r>
  </si>
  <si>
    <t>Investment Stage Portfolio Companies</t>
  </si>
  <si>
    <t xml:space="preserve"> and FX[3]</t>
  </si>
  <si>
    <t>Multiple Change and FX***</t>
  </si>
  <si>
    <t xml:space="preserve">  Large Portfolio Companies</t>
  </si>
  <si>
    <t xml:space="preserve">    Of which, Retail (pharmacy)</t>
  </si>
  <si>
    <t xml:space="preserve">    Of which, Insurance (P&amp;C and Medical) </t>
  </si>
  <si>
    <t xml:space="preserve">  Investment Stage Portfolio Companies</t>
  </si>
  <si>
    <t xml:space="preserve">  Other businesses</t>
  </si>
  <si>
    <t>Enterprise Value (EV)</t>
  </si>
  <si>
    <t>Equity Value</t>
  </si>
  <si>
    <t>Education*</t>
  </si>
  <si>
    <t>Greenfields / buy-outs / exits**</t>
  </si>
  <si>
    <t>Hospitals</t>
  </si>
  <si>
    <t>Listed and Observable Portfolio Companies</t>
  </si>
  <si>
    <t>Total Listed and Observable Portfolio Value</t>
  </si>
  <si>
    <t>Large Companies</t>
  </si>
  <si>
    <t>Investment Stage Companies</t>
  </si>
  <si>
    <t>Clinics and Diagnostics</t>
  </si>
  <si>
    <t>Other Companies</t>
  </si>
  <si>
    <t>Large Portfolio Companies</t>
  </si>
  <si>
    <t xml:space="preserve">   Of which, P&amp;C Insurance</t>
  </si>
  <si>
    <t xml:space="preserve">   Of which, Medical Insurance</t>
  </si>
  <si>
    <t>** Greenfields / buy-outs represent the difference between fair value and acquisition price in the first reporting period in which the business/greenfield project is no longer valued at acquisition price/cost. Exits represent the difference between the latest reported fair value and the value of the disposed asset (or assets in the process of disposal) assessed at a transaction price.</t>
  </si>
  <si>
    <t>*** Change in the fair value attributable to the change in valuation multiples and the effect of exchange rate movement on net debt.</t>
  </si>
  <si>
    <t>-</t>
  </si>
  <si>
    <t xml:space="preserve">    Of which, Hospitals</t>
  </si>
  <si>
    <t xml:space="preserve">    Of which, Clinics and Diagnostics</t>
  </si>
  <si>
    <t>Investment and Divestments</t>
  </si>
  <si>
    <t>Listed and Observable Portfolio value change %</t>
  </si>
  <si>
    <t>Management Accounts, Net Capital Commitment (NCC) - Georgia Capital</t>
  </si>
  <si>
    <t>Components of NCC</t>
  </si>
  <si>
    <r>
      <t xml:space="preserve">GEL ‘000, unless otherwise noted </t>
    </r>
    <r>
      <rPr>
        <i/>
        <sz val="10"/>
        <color rgb="FFFFFFFF"/>
        <rFont val="Segoe UI"/>
        <family val="2"/>
      </rPr>
      <t>(unaudited)</t>
    </r>
  </si>
  <si>
    <t>Gross debt</t>
  </si>
  <si>
    <r>
      <t xml:space="preserve">Net debt </t>
    </r>
    <r>
      <rPr>
        <b/>
        <sz val="10"/>
        <color rgb="FF5B9BD5"/>
        <rFont val="Segoe UI"/>
        <family val="2"/>
      </rPr>
      <t>(1)</t>
    </r>
  </si>
  <si>
    <r>
      <t xml:space="preserve">Guarantees issued </t>
    </r>
    <r>
      <rPr>
        <b/>
        <sz val="10"/>
        <color rgb="FF5B9BD5"/>
        <rFont val="Segoe UI"/>
        <family val="2"/>
      </rPr>
      <t>(2)</t>
    </r>
  </si>
  <si>
    <r>
      <t xml:space="preserve">Net debt and guarantees issued </t>
    </r>
    <r>
      <rPr>
        <b/>
        <sz val="10"/>
        <color rgb="FF5B9BD5"/>
        <rFont val="Segoe UI"/>
        <family val="2"/>
      </rPr>
      <t>(3)=(1)+(2)</t>
    </r>
  </si>
  <si>
    <t>of which, planned investments in Renewable Energy</t>
  </si>
  <si>
    <t>of which, planned investments in Education</t>
  </si>
  <si>
    <t>NCC ratio</t>
  </si>
  <si>
    <t>Private investment portfolio – IFRS Accounts, Retail (Pharmacy)</t>
  </si>
  <si>
    <t>INCOME STATEMENT</t>
  </si>
  <si>
    <t>Revenue</t>
  </si>
  <si>
    <t>Costs of services</t>
  </si>
  <si>
    <t>Cost of pharma – wholesale</t>
  </si>
  <si>
    <t>Cost of pharma - retail</t>
  </si>
  <si>
    <t>Gross profit</t>
  </si>
  <si>
    <t>Gross profit margin</t>
  </si>
  <si>
    <t xml:space="preserve">Salaries and other employee benefits </t>
  </si>
  <si>
    <t>General and administrative expenses</t>
  </si>
  <si>
    <t xml:space="preserve">  General and administrative expenses excluding IFRS 16</t>
  </si>
  <si>
    <t>Impairment of receivables</t>
  </si>
  <si>
    <t>Other operating income</t>
  </si>
  <si>
    <t>EBITDA</t>
  </si>
  <si>
    <t>EBITDA excluding IFRS 16</t>
  </si>
  <si>
    <t>EBITDA margin excluding IFRS 16</t>
  </si>
  <si>
    <t>Depreciation and amortization</t>
  </si>
  <si>
    <t xml:space="preserve">  Depreciation and amortization excluding IFRS 16</t>
  </si>
  <si>
    <t>Income tax benefit/(expense)</t>
  </si>
  <si>
    <t xml:space="preserve">Attributable to: </t>
  </si>
  <si>
    <t xml:space="preserve">  - shareholders of the Company</t>
  </si>
  <si>
    <t xml:space="preserve">  - non-controlling interests</t>
  </si>
  <si>
    <t>STATEMENT OF CASH FLOW</t>
  </si>
  <si>
    <t>Cash flows from operating activities</t>
  </si>
  <si>
    <t xml:space="preserve">Revenue received </t>
  </si>
  <si>
    <t>Cost of services paid</t>
  </si>
  <si>
    <t>Gross profit received</t>
  </si>
  <si>
    <t>Salaries paid</t>
  </si>
  <si>
    <t xml:space="preserve">General and administrative expenses paid </t>
  </si>
  <si>
    <t>General and administrative expenses paid, excluding IFRS 16</t>
  </si>
  <si>
    <t>Other operating income/(expense) and tax paid</t>
  </si>
  <si>
    <t>Net cash flows from operating activities before income tax</t>
  </si>
  <si>
    <t xml:space="preserve">Income tax paid </t>
  </si>
  <si>
    <t>Net cash flows from operating activities</t>
  </si>
  <si>
    <t>Net cash flows from operating activities, excluding IFRS 16</t>
  </si>
  <si>
    <t>Cash flows from investing activities</t>
  </si>
  <si>
    <t>Cash outflow on Capex</t>
  </si>
  <si>
    <t>Interest income received</t>
  </si>
  <si>
    <t>Intersegment loans issued proceeds from other investing activities</t>
  </si>
  <si>
    <t>Net cash flow from investing activities</t>
  </si>
  <si>
    <t>Cash flows from financing activities</t>
  </si>
  <si>
    <t>Payment of dividends</t>
  </si>
  <si>
    <t>Payment of finance lease liabilities</t>
  </si>
  <si>
    <t>Interest expense paid on finance lease</t>
  </si>
  <si>
    <t>Increase/(decrease) in borrowings</t>
  </si>
  <si>
    <t>Interest expense paid</t>
  </si>
  <si>
    <t>Net cash flows from financing activities</t>
  </si>
  <si>
    <t>Net cash flows from financing activities, excluding IFRS 16</t>
  </si>
  <si>
    <t>Effect of exchange rates changes on cash and cash equivalents</t>
  </si>
  <si>
    <t>Net increase/(decrease) in cash and cash equivalents</t>
  </si>
  <si>
    <t>Cash and bank deposits, beginning</t>
  </si>
  <si>
    <t>Cash and bank deposits, ending</t>
  </si>
  <si>
    <t>BALANCE SHEET</t>
  </si>
  <si>
    <t xml:space="preserve"> Cash and bank deposits</t>
  </si>
  <si>
    <t xml:space="preserve"> Securities and loans issued</t>
  </si>
  <si>
    <t xml:space="preserve"> Receivables from sale of pharmaceuticals</t>
  </si>
  <si>
    <t xml:space="preserve"> Property and equipment</t>
  </si>
  <si>
    <t xml:space="preserve"> Right of use assets</t>
  </si>
  <si>
    <t xml:space="preserve"> Goodwill and other intangible assets</t>
  </si>
  <si>
    <t xml:space="preserve"> Inventory</t>
  </si>
  <si>
    <t xml:space="preserve"> Prepayments</t>
  </si>
  <si>
    <t xml:space="preserve"> Other assets</t>
  </si>
  <si>
    <t xml:space="preserve"> Total assets</t>
  </si>
  <si>
    <t xml:space="preserve"> Borrowed Funds </t>
  </si>
  <si>
    <t xml:space="preserve"> Lease liabilities</t>
  </si>
  <si>
    <t xml:space="preserve"> Accounts payable</t>
  </si>
  <si>
    <t xml:space="preserve"> Other liabilities</t>
  </si>
  <si>
    <t xml:space="preserve"> Total liabilities</t>
  </si>
  <si>
    <t xml:space="preserve"> Total shareholders' equity</t>
  </si>
  <si>
    <t>Private investment portfolio – IFRS Accounts, Renewable Energy</t>
  </si>
  <si>
    <t>Revenue from electricity sales</t>
  </si>
  <si>
    <t>Total Revenue</t>
  </si>
  <si>
    <t>Salaries and benefits</t>
  </si>
  <si>
    <t>Electricity and transmission costs</t>
  </si>
  <si>
    <t>Other operating expenses</t>
  </si>
  <si>
    <t>Total Operating Expenses</t>
  </si>
  <si>
    <t>EBITDA margin</t>
  </si>
  <si>
    <t>EBIT</t>
  </si>
  <si>
    <t>Net interest expense</t>
  </si>
  <si>
    <t>Cash receipt from customers</t>
  </si>
  <si>
    <t>Cash paid to suppliers</t>
  </si>
  <si>
    <t>Cash paid to employees</t>
  </si>
  <si>
    <t>Interest received</t>
  </si>
  <si>
    <t>Taxes paid</t>
  </si>
  <si>
    <t>Cash flow from operating activities</t>
  </si>
  <si>
    <t>Purchase of PPE and intangible assets</t>
  </si>
  <si>
    <t>VAT return</t>
  </si>
  <si>
    <t>Total cash flow from investing activities</t>
  </si>
  <si>
    <t>Proceeds from borrowings</t>
  </si>
  <si>
    <t>Repayment of borrowings</t>
  </si>
  <si>
    <t>Interest paid</t>
  </si>
  <si>
    <t>Dividends paid out</t>
  </si>
  <si>
    <t>Capital increase</t>
  </si>
  <si>
    <t>Total cash flow from financing activities</t>
  </si>
  <si>
    <t>Exchange (losses)/gains on cash equivalents</t>
  </si>
  <si>
    <t>Total cash inflow/(outflow)</t>
  </si>
  <si>
    <t>Cash, beginning balance</t>
  </si>
  <si>
    <t>Cash, ending balance</t>
  </si>
  <si>
    <t>Total current assets</t>
  </si>
  <si>
    <t>Property, plant and equipment</t>
  </si>
  <si>
    <t>Other non-current assets</t>
  </si>
  <si>
    <t>Total non-current assets</t>
  </si>
  <si>
    <t>Total assets</t>
  </si>
  <si>
    <t>Total current liabilities</t>
  </si>
  <si>
    <t>Long term borrowings</t>
  </si>
  <si>
    <t>Other non-current liabilities</t>
  </si>
  <si>
    <t>Total non-current liabilities</t>
  </si>
  <si>
    <t>Total liabilities</t>
  </si>
  <si>
    <t>Total equity attributable to shareholders of the Group</t>
  </si>
  <si>
    <t>Non-controlling interest</t>
  </si>
  <si>
    <t>Total equity</t>
  </si>
  <si>
    <t>Total liabilities and equity</t>
  </si>
  <si>
    <t>Private investment portfolio – IFRS Accounts, Wine</t>
  </si>
  <si>
    <t>COGS</t>
  </si>
  <si>
    <t>Salaries and other employee benefits</t>
  </si>
  <si>
    <t>Sales and marketing expenses</t>
  </si>
  <si>
    <t>Distribution expenses</t>
  </si>
  <si>
    <t>Net non-recurring items</t>
  </si>
  <si>
    <t>Net (loss)/profit</t>
  </si>
  <si>
    <t>Cash received from customers</t>
  </si>
  <si>
    <t>Cash paid for operating expenses</t>
  </si>
  <si>
    <t>Purchase of Property, Plant and Equipment</t>
  </si>
  <si>
    <t>Proceeds from sales of Property,Plant &amp; Equipment</t>
  </si>
  <si>
    <t>Net cash flows from investing activities</t>
  </si>
  <si>
    <t>Repayments of borrowings</t>
  </si>
  <si>
    <t>Cash paid for lease liabilities</t>
  </si>
  <si>
    <t>Cash and cash equivalents, beginning</t>
  </si>
  <si>
    <t>Cash and cash equivalents, ending</t>
  </si>
  <si>
    <t>Cash and cash equivalents</t>
  </si>
  <si>
    <t>Amounts due from financial institutions</t>
  </si>
  <si>
    <t>Accounts Receivable</t>
  </si>
  <si>
    <t>Prepayments &amp; Other Assets</t>
  </si>
  <si>
    <t>Inventory</t>
  </si>
  <si>
    <t>Intangible Assets, Net</t>
  </si>
  <si>
    <t>Goodwill</t>
  </si>
  <si>
    <t>Property and Equipment, Net</t>
  </si>
  <si>
    <t>Total Assets</t>
  </si>
  <si>
    <t>Accounts Payable</t>
  </si>
  <si>
    <t>Borrowings</t>
  </si>
  <si>
    <t>Other Current Liabilities</t>
  </si>
  <si>
    <t>Total Liabilities</t>
  </si>
  <si>
    <t>TOTAL LIABILITIES AND EQUITY</t>
  </si>
  <si>
    <t>Private investment portfolio – IFRS Accounts, Beer</t>
  </si>
  <si>
    <t>Net profit before income tax</t>
  </si>
  <si>
    <t>Net cash flows investing activities</t>
  </si>
  <si>
    <t>Effect of exchange rate changes on cash and cash equivalents</t>
  </si>
  <si>
    <t>Cash and cash equivalents at beginning of period</t>
  </si>
  <si>
    <t>Cash and cash equivalents at end of period</t>
  </si>
  <si>
    <t>Private investment portfolio – IFRS Accounts, Distribution</t>
  </si>
  <si>
    <t>Net profit</t>
  </si>
  <si>
    <t>Private investment portfolio – IFRS Accounts, Auto Services</t>
  </si>
  <si>
    <t>Selling, general administrative expenses</t>
  </si>
  <si>
    <t>Total operating expenses</t>
  </si>
  <si>
    <t>Depreciation expense</t>
  </si>
  <si>
    <t>Amortization expense</t>
  </si>
  <si>
    <t>Foreign exchange gain / (loss)</t>
  </si>
  <si>
    <t>Operating revenue received</t>
  </si>
  <si>
    <t>Salaries and benefits paid</t>
  </si>
  <si>
    <t>Operating expenses paid</t>
  </si>
  <si>
    <t>Purchase of property and equipment</t>
  </si>
  <si>
    <t>Purchase of intangible assets</t>
  </si>
  <si>
    <t>Repayment of lease liabilities</t>
  </si>
  <si>
    <t>Interest paid on lease liabilities</t>
  </si>
  <si>
    <t>Accounts receivable</t>
  </si>
  <si>
    <t>Premises and equipment, net</t>
  </si>
  <si>
    <t>Intangible assets, net</t>
  </si>
  <si>
    <t>Prepayments and other assets</t>
  </si>
  <si>
    <t>Lease liability</t>
  </si>
  <si>
    <t>Accounts payable</t>
  </si>
  <si>
    <t>Other Liabilities</t>
  </si>
  <si>
    <t>Total equity attibutable to shareholders</t>
  </si>
  <si>
    <t>Net proceeds from borrowings</t>
  </si>
  <si>
    <t>US$ thousands, unless otherwise noted</t>
  </si>
  <si>
    <t>Private investment portfolio – IFRS Accounts, Hospitals</t>
  </si>
  <si>
    <t>Revenue, gross</t>
  </si>
  <si>
    <t>Corrections &amp; rebates</t>
  </si>
  <si>
    <t>Revenue, net</t>
  </si>
  <si>
    <t>Cost of salaries and other employee benefits</t>
  </si>
  <si>
    <t>Cost of materials and supplies</t>
  </si>
  <si>
    <t>Cost of medical service providers</t>
  </si>
  <si>
    <t>Cost of utilities and other</t>
  </si>
  <si>
    <t>Proceeds from sale of associate/subsidiary</t>
  </si>
  <si>
    <t>Dividends and intersegment loans issued/received</t>
  </si>
  <si>
    <t xml:space="preserve"> Receivables from healthcare services</t>
  </si>
  <si>
    <t xml:space="preserve">   Of which, securities and intercompany loans</t>
  </si>
  <si>
    <t xml:space="preserve"> Total shareholders' equity attributable to:</t>
  </si>
  <si>
    <t xml:space="preserve"> Shareholders of the Company</t>
  </si>
  <si>
    <t xml:space="preserve"> Non-controlling interest</t>
  </si>
  <si>
    <t>Insurance claims expenses, gross</t>
  </si>
  <si>
    <t>Investment income</t>
  </si>
  <si>
    <t>Net investment profit</t>
  </si>
  <si>
    <t>Salaries and employee benefits</t>
  </si>
  <si>
    <t>Net other operating income</t>
  </si>
  <si>
    <t>Operating profit</t>
  </si>
  <si>
    <t>Insurance premium received</t>
  </si>
  <si>
    <t>Reinsurance premium paid</t>
  </si>
  <si>
    <t>Insurance benefits and claims paid</t>
  </si>
  <si>
    <t>Reinsurance claims received</t>
  </si>
  <si>
    <t>Acquisition costs paid</t>
  </si>
  <si>
    <t>Net other operating expenses paid</t>
  </si>
  <si>
    <t>Income tax paid</t>
  </si>
  <si>
    <t>Loan Issued</t>
  </si>
  <si>
    <t>Purchase of available-for-sale assets/ Deposits</t>
  </si>
  <si>
    <t>Amounts due from credit institutions</t>
  </si>
  <si>
    <t>Other assets</t>
  </si>
  <si>
    <t>Current income tax liabilities</t>
  </si>
  <si>
    <t>Pension benefit obligations</t>
  </si>
  <si>
    <t>Other investing activities</t>
  </si>
  <si>
    <t>Interest Paid</t>
  </si>
  <si>
    <t>Private investment portfolio – IFRS Accounts, Education</t>
  </si>
  <si>
    <t>Revenues</t>
  </si>
  <si>
    <t>Non-operating gain / (loss)</t>
  </si>
  <si>
    <t>Cash receipts from customers</t>
  </si>
  <si>
    <t>Cash receipts from state</t>
  </si>
  <si>
    <t>Effect of exchange (losses)/gains on cash and cash equivalents</t>
  </si>
  <si>
    <t>Cash and cash equivalents at the beginning of period</t>
  </si>
  <si>
    <t>Cash and cash equivalents at the end of period</t>
  </si>
  <si>
    <t>Deferred revenue</t>
  </si>
  <si>
    <t>Private investment portfolio – IFRS Accounts, Clinics &amp; Diagnostics</t>
  </si>
  <si>
    <t>Clinics</t>
  </si>
  <si>
    <t>Diagnostic</t>
  </si>
  <si>
    <t>Eliminations</t>
  </si>
  <si>
    <t>Clinics &amp; Diagnostics</t>
  </si>
  <si>
    <t>General and administrative expenses excluding IFRS 16</t>
  </si>
  <si>
    <t>Depreciation and amortization excluding IFRS 16</t>
  </si>
  <si>
    <t>Private investment portfolio – IFRS Accounts, Housing Development Business</t>
  </si>
  <si>
    <t>Gross profit from apartments sale</t>
  </si>
  <si>
    <t>Other income</t>
  </si>
  <si>
    <t>Gross Real Estate Profit</t>
  </si>
  <si>
    <t>Depreciation &amp; amortization</t>
  </si>
  <si>
    <t xml:space="preserve">Net Interest expense </t>
  </si>
  <si>
    <t>Proceeds from sales of apartments</t>
  </si>
  <si>
    <t>Outflows for development</t>
  </si>
  <si>
    <t xml:space="preserve">Net cash flows from operating activities </t>
  </si>
  <si>
    <t>Capital expenditure on investment property and PPE</t>
  </si>
  <si>
    <t>Net Intersegment loans received/(issued)</t>
  </si>
  <si>
    <t>Other financing activities</t>
  </si>
  <si>
    <t>Cash and cash equivalents, begining</t>
  </si>
  <si>
    <t xml:space="preserve">Cash and cash equivalents, ending </t>
  </si>
  <si>
    <t>Contract assets with customers</t>
  </si>
  <si>
    <t xml:space="preserve">Prepayments </t>
  </si>
  <si>
    <t>Inventories</t>
  </si>
  <si>
    <t xml:space="preserve">Property and equipment </t>
  </si>
  <si>
    <t xml:space="preserve"> Amounts due to credit institutions </t>
  </si>
  <si>
    <t xml:space="preserve"> Debt securities issued  </t>
  </si>
  <si>
    <t xml:space="preserve"> Deferred income </t>
  </si>
  <si>
    <t xml:space="preserve"> Other liabilities </t>
  </si>
  <si>
    <t>Private investment portfolio – IFRS Accounts, Hospitality</t>
  </si>
  <si>
    <t>Revenue from hospitality services</t>
  </si>
  <si>
    <t>Gross profit from hospitality services</t>
  </si>
  <si>
    <t>Net loss before income tax</t>
  </si>
  <si>
    <t>Net proceeds from hospitality services</t>
  </si>
  <si>
    <t>Other operating expenses paid</t>
  </si>
  <si>
    <t>Capital expenditure on investment property</t>
  </si>
  <si>
    <t>Prepayments</t>
  </si>
  <si>
    <t>Investment property</t>
  </si>
  <si>
    <t>Land bank</t>
  </si>
  <si>
    <t>Commercial real estate</t>
  </si>
  <si>
    <t>Debt securities issued</t>
  </si>
  <si>
    <t>Other liabilities</t>
  </si>
  <si>
    <t>Portfolio value</t>
  </si>
  <si>
    <t>Net loss</t>
  </si>
  <si>
    <t>* Value creation of each portfolio investment is calculated as follows: we aggregate a) change in beginning and ending fair values, b) gains from realised sales (if any) and c) dividend income during period. We then adjust the net result to remove capital injections (if any) to arrive at the total value creation / investment return.</t>
  </si>
  <si>
    <t xml:space="preserve">    Of which, regular dividend income</t>
  </si>
  <si>
    <t xml:space="preserve">    Of which, buyback dividend income</t>
  </si>
  <si>
    <t>Issue of ordinary shares</t>
  </si>
  <si>
    <t xml:space="preserve">Net loss </t>
  </si>
  <si>
    <t>Insurance revenue, gross</t>
  </si>
  <si>
    <t>Insurance service result before reinsurance contracts held</t>
  </si>
  <si>
    <t>Allocation of reinsurance premiums</t>
  </si>
  <si>
    <t>Amounts recoverable from reinsurers for incurred claims</t>
  </si>
  <si>
    <t>Net expense from reinsurance contracts held</t>
  </si>
  <si>
    <t>Insurance revenue, net</t>
  </si>
  <si>
    <t>Insurance service expense, net</t>
  </si>
  <si>
    <t>Insurance service result</t>
  </si>
  <si>
    <t>Net Fee and commission income</t>
  </si>
  <si>
    <t>Depreciation&amp;Amortization</t>
  </si>
  <si>
    <t xml:space="preserve">Impairment charges </t>
  </si>
  <si>
    <t>Pre-tax Profit</t>
  </si>
  <si>
    <t>Corporate income tax expense</t>
  </si>
  <si>
    <t>Investment securities: available-for-sale</t>
  </si>
  <si>
    <t>Insurance contract asset</t>
  </si>
  <si>
    <t>Reinsurance contract asset</t>
  </si>
  <si>
    <t>Pension Fund Assets</t>
  </si>
  <si>
    <t>Other Assets</t>
  </si>
  <si>
    <t>Insurance contract liability</t>
  </si>
  <si>
    <t>Reinsurance contract liability</t>
  </si>
  <si>
    <t>Dividend paid</t>
  </si>
  <si>
    <t xml:space="preserve">Net cash flows from investing activities </t>
  </si>
  <si>
    <t xml:space="preserve">Net cash flows from financing activities </t>
  </si>
  <si>
    <t>Private portfolio</t>
  </si>
  <si>
    <t>Listed and Observable portfolio</t>
  </si>
  <si>
    <r>
      <t xml:space="preserve">Listed and Observable portfolio </t>
    </r>
    <r>
      <rPr>
        <b/>
        <i/>
        <sz val="10"/>
        <color rgb="FF000000"/>
        <rFont val="Segoe UI"/>
        <family val="2"/>
      </rPr>
      <t xml:space="preserve"> </t>
    </r>
    <r>
      <rPr>
        <b/>
        <i/>
        <sz val="10"/>
        <color rgb="FFC45911"/>
        <rFont val="Segoe UI"/>
        <family val="2"/>
      </rPr>
      <t>(1)</t>
    </r>
  </si>
  <si>
    <r>
      <t xml:space="preserve">Planned investments </t>
    </r>
    <r>
      <rPr>
        <b/>
        <sz val="10"/>
        <color rgb="FF5B9BD5"/>
        <rFont val="Segoe UI"/>
        <family val="2"/>
      </rPr>
      <t>(4)</t>
    </r>
  </si>
  <si>
    <r>
      <t xml:space="preserve">Announced Buybacks </t>
    </r>
    <r>
      <rPr>
        <b/>
        <sz val="10"/>
        <color rgb="FF5B9BD5"/>
        <rFont val="Segoe UI"/>
        <family val="2"/>
      </rPr>
      <t>(5)</t>
    </r>
  </si>
  <si>
    <r>
      <t xml:space="preserve">Contingency/liquidity buffer </t>
    </r>
    <r>
      <rPr>
        <b/>
        <sz val="10"/>
        <color rgb="FF5B9BD5"/>
        <rFont val="Segoe UI"/>
        <family val="2"/>
      </rPr>
      <t>(6)</t>
    </r>
  </si>
  <si>
    <r>
      <t xml:space="preserve">Total planned investments, announced buybacks and contingency/liquidity buffer </t>
    </r>
    <r>
      <rPr>
        <b/>
        <sz val="10"/>
        <color rgb="FF5B9BD5"/>
        <rFont val="Segoe UI"/>
        <family val="2"/>
      </rPr>
      <t>(7)=(4)+(5)+(6)</t>
    </r>
  </si>
  <si>
    <r>
      <t xml:space="preserve">Net capital commitment </t>
    </r>
    <r>
      <rPr>
        <b/>
        <sz val="10"/>
        <color rgb="FF5B9BD5"/>
        <rFont val="Segoe UI"/>
        <family val="2"/>
      </rPr>
      <t>(3)+(7)</t>
    </r>
  </si>
  <si>
    <t>Corporate income tax</t>
  </si>
  <si>
    <t>Dividends paid</t>
  </si>
  <si>
    <t>Gross operating income</t>
  </si>
  <si>
    <t>Loans issued</t>
  </si>
  <si>
    <t>Net loss before income tax expense</t>
  </si>
  <si>
    <t>Net loss  for the period</t>
  </si>
  <si>
    <t>Net loss for the period excluding IFRS 16</t>
  </si>
  <si>
    <t>Net (loss)/profit before income tax</t>
  </si>
  <si>
    <t>Net profit/(loss) before income tax expense</t>
  </si>
  <si>
    <t>Net profit/(loss) for the period</t>
  </si>
  <si>
    <t xml:space="preserve">Net profit/(loss) for the period excluding IFRS 16 </t>
  </si>
  <si>
    <t>Dec-23</t>
  </si>
  <si>
    <t>Net cash flows used in investing activities</t>
  </si>
  <si>
    <t xml:space="preserve">   Of which, Large and Specialty Hospitals</t>
  </si>
  <si>
    <t xml:space="preserve">   Of which, Regional and Community Hospitals</t>
  </si>
  <si>
    <t xml:space="preserve">   Of which, Inter-business eliminations</t>
  </si>
  <si>
    <t>Net income</t>
  </si>
  <si>
    <t>Net foreign currency gain</t>
  </si>
  <si>
    <t>Net other operating (expenses) / income</t>
  </si>
  <si>
    <t>Net (loss) / income</t>
  </si>
  <si>
    <t>Foreign exchange (loss) / gain</t>
  </si>
  <si>
    <t>Total cash outflow</t>
  </si>
  <si>
    <t>Total cash (outflow) / inflow</t>
  </si>
  <si>
    <t>Net increase in cash and cash equivalents</t>
  </si>
  <si>
    <t>Net interest expense excluding IFRS 16</t>
  </si>
  <si>
    <t>Net (loss)/gain from foreign currencies</t>
  </si>
  <si>
    <t>Net gain/(loss) from foreign currencies</t>
  </si>
  <si>
    <t>Net gain/(loss) from foreign currencies excluding IFRS 16</t>
  </si>
  <si>
    <t>Foreign exchange loss</t>
  </si>
  <si>
    <t>Non-recurring items</t>
  </si>
  <si>
    <t>Total cash inflow</t>
  </si>
  <si>
    <t xml:space="preserve">  Net interest expense excluding IFRS 16</t>
  </si>
  <si>
    <t xml:space="preserve">  Net (loss)/gain from foreign currencies excluding IFRS 16</t>
  </si>
  <si>
    <t>This document is not audited and should be read in conjunction with our 1Q24 results announcement and other financial information published by Georgia Capital PLC. Slight differences between the already published data and the data included in the excel file may arise due to the rounding differences.</t>
  </si>
  <si>
    <t>Supplementary Financial Information (1Q24 results)</t>
  </si>
  <si>
    <t>1Q23</t>
  </si>
  <si>
    <t>1Q24</t>
  </si>
  <si>
    <t>Mar-24</t>
  </si>
  <si>
    <t>*The 2024 numbers, as well as the comparative 2023 figures, include the performance of the community clinics, which were previously presented as part of the clinics and diagnostics business.</t>
  </si>
  <si>
    <t>Net profit for the period</t>
  </si>
  <si>
    <t>Net profit before income tax expense</t>
  </si>
  <si>
    <t>Private investment portfolio – IFRS Accounts, P&amp;C Insurance, Medical Insurance</t>
  </si>
  <si>
    <t>P&amp;C Insurance</t>
  </si>
  <si>
    <t>Medical Insurance</t>
  </si>
  <si>
    <t>Insurance Aggregated</t>
  </si>
  <si>
    <t>Net (decrease)/increase in cash and cash equivalents</t>
  </si>
  <si>
    <t>Net foreign currency (loss)/gain</t>
  </si>
  <si>
    <t>Purchase of intangible Assets</t>
  </si>
  <si>
    <t>Foreign exchange (loss)/gain</t>
  </si>
  <si>
    <t>Aquisition costs, net</t>
  </si>
  <si>
    <t>Net profit for the period excluding IFRS 16</t>
  </si>
  <si>
    <t>Other operating income/(expenses)</t>
  </si>
  <si>
    <t>Investment securities</t>
  </si>
  <si>
    <t>Accounts receivable and other loans</t>
  </si>
  <si>
    <t>Net gain/(loss) from revaluation of investment property</t>
  </si>
  <si>
    <t>Net proceeds from sale/(acquisition) of investment property</t>
  </si>
  <si>
    <t>Net intragroup loans issued/received</t>
  </si>
  <si>
    <t>Net gain/(loss)</t>
  </si>
  <si>
    <t>Net loss from revaluation of investment property</t>
  </si>
  <si>
    <t>Other insurance related income</t>
  </si>
  <si>
    <t>Net gain from foreign currencies</t>
  </si>
  <si>
    <t xml:space="preserve">  Net gain from foreign currencies excluding IFRS 16</t>
  </si>
  <si>
    <t>Other operating (expense)/income</t>
  </si>
  <si>
    <t>Proceeds from/(Placement of) bank deposits</t>
  </si>
  <si>
    <t>Total cash inflow / (outflow)</t>
  </si>
  <si>
    <t>Management Accounts, 1Q24 Net Asset Value Overview</t>
  </si>
  <si>
    <t>Management Accounts, 1Q24 Value Creation Pillars</t>
  </si>
  <si>
    <t>Realised / unrealised (loss)/gain on liquid funds</t>
  </si>
  <si>
    <t>GCAP net operating (loss)/income</t>
  </si>
  <si>
    <t>Total Portfolio Value (1)</t>
  </si>
  <si>
    <t>Net Debt (2)</t>
  </si>
  <si>
    <t>Net other assets/ (liabilities) (3)</t>
  </si>
  <si>
    <t>Net Asset Value (1)+(2)+(3)</t>
  </si>
  <si>
    <t xml:space="preserve"> </t>
  </si>
  <si>
    <t>Cash and liquid funds</t>
  </si>
  <si>
    <t xml:space="preserve">                                     -   </t>
  </si>
  <si>
    <t>-0.8 ppts</t>
  </si>
  <si>
    <t xml:space="preserve">                       - </t>
  </si>
  <si>
    <t>*The 2024 numbers, as well as the comparative 2023 figures, exclude the performance of the community clinics, which are now presented as part of the hospitals business.</t>
  </si>
  <si>
    <t>** Number of shares in issue less total unawarded shares in JSC GCAP’s management trust.</t>
  </si>
  <si>
    <t>Shares outstanding**</t>
  </si>
  <si>
    <t>Income before foreign exchange rate movements and non-recurring expenses</t>
  </si>
  <si>
    <t>* Enterprise value is presented excluding the recently acquired schools and non-operational assets, added to the equity value of the education business at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</si>
</sst>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_);_(* \(#,##0\);_(* &quot;-&quot;??_);_(@_)"/>
    <numFmt numFmtId="165" formatCode="0.0%"/>
    <numFmt numFmtId="166" formatCode="0_);\(0\)"/>
    <numFmt numFmtId="167" formatCode="##0.0&quot; ppts&quot;"/>
    <numFmt numFmtId="168" formatCode="[$-409]mmm\-yy;@"/>
    <numFmt numFmtId="169" formatCode="_(* #,##0.000_);_(* \(#,##0.000\);_(* &quot;-&quot;??_);_(@_)"/>
    <numFmt numFmtId="170" formatCode="_(* #,##0.0000_);_(* \(#,##0.0000\);_(* &quot;-&quot;??_);_(@_)"/>
    <numFmt numFmtId="171" formatCode="_(* #,##0.0_);_(* \(#,##0.0\);_(* &quot;-&quot;??_);_(@_)"/>
    <numFmt numFmtId="172" formatCode="0.000000000000000%"/>
  </numFmts>
  <fonts count="41" x14ac:knownFonts="1">
    <font>
      <sz val="11"/>
      <color theme="1"/>
      <name val="Calibri"/>
      <family val="2"/>
      <scheme val="minor"/>
    </font>
    <font>
      <sz val="11"/>
      <color theme="1"/>
      <name val="Calibri"/>
      <family val="2"/>
      <scheme val="minor"/>
    </font>
    <font>
      <b/>
      <sz val="10"/>
      <color rgb="FF0F2F2A"/>
      <name val="Segoe UI"/>
      <family val="2"/>
    </font>
    <font>
      <i/>
      <sz val="10"/>
      <color theme="1"/>
      <name val="Segoe UI"/>
      <family val="2"/>
    </font>
    <font>
      <sz val="10"/>
      <color theme="1"/>
      <name val="Segoe UI"/>
      <family val="2"/>
    </font>
    <font>
      <sz val="10"/>
      <name val="Arial"/>
      <family val="2"/>
    </font>
    <font>
      <b/>
      <sz val="18"/>
      <color rgb="FF113A3F"/>
      <name val="Segoe UI"/>
      <family val="2"/>
    </font>
    <font>
      <b/>
      <sz val="11"/>
      <color rgb="FF113A3F"/>
      <name val="Segoe UI"/>
      <family val="2"/>
    </font>
    <font>
      <i/>
      <sz val="10"/>
      <color theme="1" tint="0.34998626667073579"/>
      <name val="Segoe UI"/>
      <family val="2"/>
    </font>
    <font>
      <b/>
      <sz val="10"/>
      <color rgb="FFC00000"/>
      <name val="Segoe UI"/>
      <family val="2"/>
    </font>
    <font>
      <b/>
      <sz val="10"/>
      <color rgb="FFFFFFFF"/>
      <name val="Segoe UI"/>
      <family val="2"/>
    </font>
    <font>
      <sz val="10"/>
      <color rgb="FF000000"/>
      <name val="Segoe UI"/>
      <family val="2"/>
    </font>
    <font>
      <i/>
      <sz val="10"/>
      <color rgb="FF000000"/>
      <name val="Segoe UI"/>
      <family val="2"/>
    </font>
    <font>
      <b/>
      <sz val="10"/>
      <color rgb="FF000000"/>
      <name val="Segoe UI"/>
      <family val="2"/>
    </font>
    <font>
      <b/>
      <sz val="10"/>
      <color theme="1"/>
      <name val="Segoe UI"/>
      <family val="2"/>
    </font>
    <font>
      <b/>
      <sz val="10"/>
      <color rgb="FF262626"/>
      <name val="Segoe UI"/>
      <family val="2"/>
    </font>
    <font>
      <i/>
      <sz val="10"/>
      <color rgb="FF262626"/>
      <name val="Segoe UI"/>
      <family val="2"/>
    </font>
    <font>
      <sz val="10"/>
      <color rgb="FF262626"/>
      <name val="Segoe UI"/>
      <family val="2"/>
    </font>
    <font>
      <b/>
      <i/>
      <sz val="10"/>
      <color rgb="FFED7D31"/>
      <name val="Segoe UI"/>
      <family val="2"/>
    </font>
    <font>
      <b/>
      <i/>
      <sz val="10"/>
      <color rgb="FFFFFFFF"/>
      <name val="Segoe UI"/>
      <family val="2"/>
    </font>
    <font>
      <i/>
      <sz val="10"/>
      <color rgb="FFFFFFFF"/>
      <name val="Segoe UI"/>
      <family val="2"/>
    </font>
    <font>
      <b/>
      <i/>
      <sz val="10"/>
      <color rgb="FF000000"/>
      <name val="Segoe UI"/>
      <family val="2"/>
    </font>
    <font>
      <b/>
      <i/>
      <sz val="10"/>
      <color rgb="FFC45911"/>
      <name val="Segoe UI"/>
      <family val="2"/>
    </font>
    <font>
      <i/>
      <sz val="9"/>
      <color theme="1"/>
      <name val="Segoe UI"/>
      <family val="2"/>
    </font>
    <font>
      <b/>
      <sz val="10"/>
      <color theme="1" tint="0.249977111117893"/>
      <name val="Segoe UI"/>
      <family val="2"/>
    </font>
    <font>
      <sz val="10"/>
      <color theme="1" tint="0.249977111117893"/>
      <name val="Segoe UI"/>
      <family val="2"/>
    </font>
    <font>
      <i/>
      <sz val="10"/>
      <color theme="1" tint="0.249977111117893"/>
      <name val="Segoe UI"/>
      <family val="2"/>
    </font>
    <font>
      <sz val="10"/>
      <color rgb="FFFFFFFF"/>
      <name val="Segoe UI"/>
      <family val="2"/>
    </font>
    <font>
      <b/>
      <sz val="10"/>
      <color rgb="FF5B9BD5"/>
      <name val="Segoe UI"/>
      <family val="2"/>
    </font>
    <font>
      <b/>
      <sz val="10"/>
      <color rgb="FFED7D31"/>
      <name val="Segoe UI"/>
      <family val="2"/>
    </font>
    <font>
      <sz val="10"/>
      <color theme="1"/>
      <name val="Calibri"/>
      <family val="2"/>
      <scheme val="minor"/>
    </font>
    <font>
      <sz val="9"/>
      <color theme="1"/>
      <name val="Segoe UI"/>
      <family val="2"/>
    </font>
    <font>
      <b/>
      <sz val="9"/>
      <color rgb="FFFFFFFF"/>
      <name val="Segoe UI"/>
      <family val="2"/>
    </font>
    <font>
      <i/>
      <sz val="9"/>
      <color theme="1" tint="0.249977111117893"/>
      <name val="Segoe UI"/>
      <family val="2"/>
    </font>
    <font>
      <b/>
      <sz val="9"/>
      <color theme="1" tint="0.249977111117893"/>
      <name val="Segoe UI"/>
      <family val="2"/>
    </font>
    <font>
      <sz val="9"/>
      <color theme="1" tint="0.249977111117893"/>
      <name val="Segoe UI"/>
      <family val="2"/>
    </font>
    <font>
      <b/>
      <i/>
      <sz val="9"/>
      <color theme="1" tint="0.249977111117893"/>
      <name val="Segoe UI"/>
      <family val="2"/>
    </font>
    <font>
      <i/>
      <sz val="9"/>
      <color rgb="FF000000"/>
      <name val="Segoe UI"/>
      <family val="2"/>
    </font>
    <font>
      <sz val="9"/>
      <color rgb="FF000000"/>
      <name val="Segoe UI"/>
      <family val="2"/>
    </font>
    <font>
      <b/>
      <sz val="9"/>
      <color theme="0"/>
      <name val="Segoe UI"/>
      <family val="2"/>
    </font>
    <font>
      <sz val="9"/>
      <color rgb="FFFF0000"/>
      <name val="Segoe UI"/>
      <family val="2"/>
    </font>
  </fonts>
  <fills count="11">
    <fill>
      <patternFill patternType="none"/>
    </fill>
    <fill>
      <patternFill patternType="gray125"/>
    </fill>
    <fill>
      <patternFill patternType="solid">
        <fgColor rgb="FF103C42"/>
        <bgColor indexed="64"/>
      </patternFill>
    </fill>
    <fill>
      <patternFill patternType="solid">
        <fgColor theme="6" tint="0.39997558519241921"/>
        <bgColor indexed="65"/>
      </patternFill>
    </fill>
    <fill>
      <patternFill patternType="solid">
        <fgColor theme="0"/>
        <bgColor indexed="64"/>
      </patternFill>
    </fill>
    <fill>
      <patternFill patternType="solid">
        <fgColor rgb="FF7B2038"/>
        <bgColor indexed="64"/>
      </patternFill>
    </fill>
    <fill>
      <patternFill patternType="solid">
        <fgColor theme="0" tint="-4.9989318521683403E-2"/>
        <bgColor indexed="64"/>
      </patternFill>
    </fill>
    <fill>
      <patternFill patternType="solid">
        <fgColor rgb="FF20665C"/>
        <bgColor indexed="64"/>
      </patternFill>
    </fill>
    <fill>
      <patternFill patternType="solid">
        <fgColor rgb="FFE7E6E6"/>
        <bgColor indexed="64"/>
      </patternFill>
    </fill>
    <fill>
      <patternFill patternType="solid">
        <fgColor rgb="FFF2F2F2"/>
        <bgColor indexed="64"/>
      </patternFill>
    </fill>
    <fill>
      <patternFill patternType="solid">
        <fgColor rgb="FF113A3F"/>
        <bgColor indexed="64"/>
      </patternFill>
    </fill>
  </fills>
  <borders count="45">
    <border>
      <left/>
      <right/>
      <top/>
      <bottom/>
      <diagonal/>
    </border>
    <border>
      <left/>
      <right/>
      <top/>
      <bottom style="medium">
        <color rgb="FFC0C0C0"/>
      </bottom>
      <diagonal/>
    </border>
    <border>
      <left/>
      <right/>
      <top/>
      <bottom style="thin">
        <color indexed="64"/>
      </bottom>
      <diagonal/>
    </border>
    <border>
      <left/>
      <right/>
      <top/>
      <bottom style="thin">
        <color rgb="FF27333B"/>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rgb="FFFFFFFF"/>
      </right>
      <top/>
      <bottom/>
      <diagonal/>
    </border>
    <border>
      <left/>
      <right/>
      <top/>
      <bottom style="medium">
        <color rgb="FFFFFFFF"/>
      </bottom>
      <diagonal/>
    </border>
    <border>
      <left/>
      <right/>
      <top/>
      <bottom style="medium">
        <color rgb="FFF2F2F2"/>
      </bottom>
      <diagonal/>
    </border>
    <border>
      <left/>
      <right style="medium">
        <color rgb="FFFFFFFF"/>
      </right>
      <top/>
      <bottom/>
      <diagonal/>
    </border>
    <border>
      <left/>
      <right style="medium">
        <color rgb="FFFFFFFF"/>
      </right>
      <top/>
      <bottom style="thick">
        <color rgb="FFFFFFFF"/>
      </bottom>
      <diagonal/>
    </border>
    <border>
      <left/>
      <right/>
      <top/>
      <bottom style="thick">
        <color rgb="FFFFFFFF"/>
      </bottom>
      <diagonal/>
    </border>
    <border>
      <left style="medium">
        <color rgb="FFFFFFFF"/>
      </left>
      <right style="medium">
        <color rgb="FFFFFFFF"/>
      </right>
      <top/>
      <bottom style="dotted">
        <color rgb="FF000000"/>
      </bottom>
      <diagonal/>
    </border>
    <border>
      <left/>
      <right/>
      <top/>
      <bottom style="dotted">
        <color rgb="FF000000"/>
      </bottom>
      <diagonal/>
    </border>
    <border>
      <left/>
      <right style="thick">
        <color rgb="FFFFFFFF"/>
      </right>
      <top style="medium">
        <color rgb="FFBFBFBF"/>
      </top>
      <bottom style="medium">
        <color rgb="FFBFBFBF"/>
      </bottom>
      <diagonal/>
    </border>
    <border>
      <left/>
      <right/>
      <top style="medium">
        <color rgb="FFBFBFBF"/>
      </top>
      <bottom style="medium">
        <color rgb="FFBFBFBF"/>
      </bottom>
      <diagonal/>
    </border>
    <border>
      <left/>
      <right style="thick">
        <color rgb="FFFFFFFF"/>
      </right>
      <top/>
      <bottom style="medium">
        <color rgb="FFBFBFBF"/>
      </bottom>
      <diagonal/>
    </border>
    <border>
      <left/>
      <right/>
      <top/>
      <bottom style="medium">
        <color rgb="FFBFBFBF"/>
      </bottom>
      <diagonal/>
    </border>
    <border>
      <left style="medium">
        <color rgb="FFFFFFFF"/>
      </left>
      <right/>
      <top/>
      <bottom style="medium">
        <color rgb="FFFFFFFF"/>
      </bottom>
      <diagonal/>
    </border>
    <border>
      <left style="medium">
        <color rgb="FFFFFFFF"/>
      </left>
      <right/>
      <top/>
      <bottom/>
      <diagonal/>
    </border>
    <border>
      <left/>
      <right/>
      <top style="thin">
        <color theme="0" tint="-0.14996795556505021"/>
      </top>
      <bottom style="thin">
        <color theme="0" tint="-0.14996795556505021"/>
      </bottom>
      <diagonal/>
    </border>
    <border>
      <left style="medium">
        <color rgb="FFFFFFFF"/>
      </left>
      <right style="dotted">
        <color rgb="FFFFFFFF"/>
      </right>
      <top/>
      <bottom/>
      <diagonal/>
    </border>
    <border>
      <left style="medium">
        <color rgb="FFFFFFFF"/>
      </left>
      <right/>
      <top style="medium">
        <color rgb="FFFFFFFF"/>
      </top>
      <bottom style="dotted">
        <color rgb="FF000000"/>
      </bottom>
      <diagonal/>
    </border>
    <border>
      <left/>
      <right/>
      <top style="medium">
        <color rgb="FFFFFFFF"/>
      </top>
      <bottom style="dotted">
        <color rgb="FF000000"/>
      </bottom>
      <diagonal/>
    </border>
    <border>
      <left style="medium">
        <color rgb="FFFFFFFF"/>
      </left>
      <right/>
      <top/>
      <bottom style="dotted">
        <color rgb="FF000000"/>
      </bottom>
      <diagonal/>
    </border>
    <border>
      <left/>
      <right style="medium">
        <color rgb="FFFFFFFF"/>
      </right>
      <top/>
      <bottom style="dotted">
        <color rgb="FF000000"/>
      </bottom>
      <diagonal/>
    </border>
    <border>
      <left/>
      <right/>
      <top/>
      <bottom style="medium">
        <color indexed="64"/>
      </bottom>
      <diagonal/>
    </border>
    <border>
      <left/>
      <right/>
      <top style="medium">
        <color rgb="FFF2F2F2"/>
      </top>
      <bottom style="medium">
        <color rgb="FFF2F2F2"/>
      </bottom>
      <diagonal/>
    </border>
    <border>
      <left/>
      <right/>
      <top/>
      <bottom style="medium">
        <color rgb="FF7F7F7F"/>
      </bottom>
      <diagonal/>
    </border>
    <border>
      <left/>
      <right/>
      <top style="thin">
        <color indexed="64"/>
      </top>
      <bottom style="thin">
        <color theme="0" tint="-0.14996795556505021"/>
      </bottom>
      <diagonal/>
    </border>
    <border>
      <left/>
      <right/>
      <top style="medium">
        <color rgb="FFF2F2F2"/>
      </top>
      <bottom style="thin">
        <color theme="0" tint="-0.14999847407452621"/>
      </bottom>
      <diagonal/>
    </border>
    <border>
      <left/>
      <right/>
      <top style="thin">
        <color indexed="64"/>
      </top>
      <bottom style="medium">
        <color rgb="FFF2F2F2"/>
      </bottom>
      <diagonal/>
    </border>
    <border>
      <left/>
      <right/>
      <top style="thin">
        <color theme="0" tint="-0.14999847407452621"/>
      </top>
      <bottom style="thin">
        <color theme="0" tint="-0.14999847407452621"/>
      </bottom>
      <diagonal/>
    </border>
    <border>
      <left style="medium">
        <color rgb="FFFFFFFF"/>
      </left>
      <right style="medium">
        <color rgb="FFFFFFFF"/>
      </right>
      <top/>
      <bottom style="thin">
        <color theme="0" tint="-0.14999847407452621"/>
      </bottom>
      <diagonal/>
    </border>
    <border>
      <left style="medium">
        <color rgb="FFFFFFFF"/>
      </left>
      <right/>
      <top/>
      <bottom style="medium">
        <color rgb="FFF2F2F2"/>
      </bottom>
      <diagonal/>
    </border>
    <border>
      <left style="medium">
        <color rgb="FFFFFFFF"/>
      </left>
      <right style="medium">
        <color rgb="FFFFFFFF"/>
      </right>
      <top/>
      <bottom style="medium">
        <color rgb="FFF2F2F2"/>
      </bottom>
      <diagonal/>
    </border>
    <border>
      <left style="medium">
        <color rgb="FFFFFFFF"/>
      </left>
      <right style="medium">
        <color rgb="FFFFFFFF"/>
      </right>
      <top style="medium">
        <color rgb="FFF2F2F2"/>
      </top>
      <bottom style="medium">
        <color rgb="FFF2F2F2"/>
      </bottom>
      <diagonal/>
    </border>
    <border>
      <left/>
      <right style="medium">
        <color rgb="FFFFFFFF"/>
      </right>
      <top style="medium">
        <color rgb="FFF2F2F2"/>
      </top>
      <bottom style="medium">
        <color rgb="FFF2F2F2"/>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5" fillId="0" borderId="0">
      <alignment vertical="center"/>
    </xf>
    <xf numFmtId="0" fontId="1" fillId="0" borderId="0"/>
    <xf numFmtId="0" fontId="5" fillId="0" borderId="0"/>
    <xf numFmtId="43" fontId="5" fillId="0" borderId="0" applyFont="0" applyFill="0" applyBorder="0" applyAlignment="0" applyProtection="0"/>
    <xf numFmtId="9" fontId="1" fillId="0" borderId="0" applyFont="0" applyFill="0" applyBorder="0" applyAlignment="0" applyProtection="0"/>
  </cellStyleXfs>
  <cellXfs count="394">
    <xf numFmtId="0" fontId="0" fillId="0" borderId="0" xfId="0"/>
    <xf numFmtId="0" fontId="2" fillId="0" borderId="0" xfId="0" applyFont="1" applyAlignment="1">
      <alignment vertical="center"/>
    </xf>
    <xf numFmtId="0" fontId="3" fillId="0" borderId="3" xfId="0" applyFont="1" applyBorder="1"/>
    <xf numFmtId="0" fontId="4" fillId="0" borderId="0" xfId="0" applyFont="1"/>
    <xf numFmtId="0" fontId="4" fillId="2" borderId="0" xfId="0" applyFont="1" applyFill="1"/>
    <xf numFmtId="0" fontId="4" fillId="5" borderId="0" xfId="0" applyFont="1" applyFill="1"/>
    <xf numFmtId="0" fontId="9" fillId="6" borderId="4" xfId="0" applyFont="1" applyFill="1" applyBorder="1" applyAlignment="1">
      <alignment horizontal="left" vertical="center"/>
    </xf>
    <xf numFmtId="0" fontId="4" fillId="6" borderId="7" xfId="0" applyFont="1" applyFill="1" applyBorder="1"/>
    <xf numFmtId="0" fontId="4" fillId="6" borderId="9" xfId="0" applyFont="1" applyFill="1" applyBorder="1"/>
    <xf numFmtId="0" fontId="4" fillId="0" borderId="3" xfId="0" applyFont="1" applyBorder="1"/>
    <xf numFmtId="164" fontId="4" fillId="0" borderId="0" xfId="1" applyNumberFormat="1" applyFont="1"/>
    <xf numFmtId="165" fontId="0" fillId="0" borderId="0" xfId="0" applyNumberFormat="1"/>
    <xf numFmtId="165" fontId="11" fillId="0" borderId="0" xfId="0" applyNumberFormat="1" applyFont="1" applyAlignment="1">
      <alignment horizontal="right" vertical="center" wrapText="1"/>
    </xf>
    <xf numFmtId="0" fontId="10" fillId="2" borderId="14" xfId="0" applyFont="1" applyFill="1" applyBorder="1" applyAlignment="1">
      <alignment horizontal="center" vertical="center" wrapText="1"/>
    </xf>
    <xf numFmtId="0" fontId="19" fillId="7" borderId="1" xfId="0" applyFont="1" applyFill="1" applyBorder="1" applyAlignment="1">
      <alignment vertical="center"/>
    </xf>
    <xf numFmtId="0" fontId="19" fillId="7" borderId="1" xfId="0" applyFont="1" applyFill="1" applyBorder="1" applyAlignment="1">
      <alignment horizontal="center" vertical="center"/>
    </xf>
    <xf numFmtId="0" fontId="10" fillId="7" borderId="1" xfId="0" applyFont="1" applyFill="1" applyBorder="1" applyAlignment="1">
      <alignment vertical="center"/>
    </xf>
    <xf numFmtId="15" fontId="10" fillId="7" borderId="15" xfId="0" applyNumberFormat="1" applyFont="1" applyFill="1" applyBorder="1" applyAlignment="1">
      <alignment horizontal="right" vertical="center" wrapText="1"/>
    </xf>
    <xf numFmtId="0" fontId="13" fillId="0" borderId="17" xfId="0" applyFont="1" applyBorder="1" applyAlignment="1">
      <alignment vertical="center"/>
    </xf>
    <xf numFmtId="0" fontId="11" fillId="0" borderId="17" xfId="0" applyFont="1" applyBorder="1" applyAlignment="1">
      <alignment vertical="center"/>
    </xf>
    <xf numFmtId="0" fontId="11" fillId="0" borderId="11" xfId="0" applyFont="1" applyBorder="1" applyAlignment="1">
      <alignment vertical="center"/>
    </xf>
    <xf numFmtId="0" fontId="11" fillId="0" borderId="18" xfId="0" applyFont="1" applyBorder="1" applyAlignment="1">
      <alignment vertical="center"/>
    </xf>
    <xf numFmtId="0" fontId="13" fillId="0" borderId="18" xfId="0" applyFont="1" applyBorder="1" applyAlignment="1">
      <alignment vertical="center"/>
    </xf>
    <xf numFmtId="164" fontId="13" fillId="0" borderId="18" xfId="1" applyNumberFormat="1" applyFont="1" applyBorder="1" applyAlignment="1">
      <alignment horizontal="right" vertical="center" wrapText="1"/>
    </xf>
    <xf numFmtId="165" fontId="13" fillId="0" borderId="18" xfId="0" applyNumberFormat="1" applyFont="1" applyBorder="1" applyAlignment="1">
      <alignment horizontal="right" vertical="center" wrapText="1"/>
    </xf>
    <xf numFmtId="165" fontId="11" fillId="0" borderId="18" xfId="0" applyNumberFormat="1" applyFont="1" applyBorder="1" applyAlignment="1">
      <alignment horizontal="right" vertical="center" wrapText="1"/>
    </xf>
    <xf numFmtId="165" fontId="4" fillId="0" borderId="0" xfId="0" applyNumberFormat="1" applyFont="1"/>
    <xf numFmtId="15" fontId="10" fillId="7" borderId="15" xfId="0" applyNumberFormat="1" applyFont="1" applyFill="1" applyBorder="1" applyAlignment="1">
      <alignment horizontal="left" vertical="center" wrapText="1"/>
    </xf>
    <xf numFmtId="165" fontId="4" fillId="0" borderId="3" xfId="0" applyNumberFormat="1" applyFont="1" applyBorder="1"/>
    <xf numFmtId="166" fontId="19" fillId="7" borderId="1" xfId="0" applyNumberFormat="1" applyFont="1" applyFill="1" applyBorder="1" applyAlignment="1">
      <alignment horizontal="center" vertical="center"/>
    </xf>
    <xf numFmtId="164" fontId="4" fillId="0" borderId="0" xfId="0" applyNumberFormat="1" applyFont="1"/>
    <xf numFmtId="43" fontId="4" fillId="0" borderId="0" xfId="0" applyNumberFormat="1" applyFont="1"/>
    <xf numFmtId="10" fontId="4" fillId="0" borderId="0" xfId="0" applyNumberFormat="1" applyFont="1"/>
    <xf numFmtId="0" fontId="12" fillId="0" borderId="11" xfId="0" applyFont="1" applyBorder="1" applyAlignment="1">
      <alignment vertical="center"/>
    </xf>
    <xf numFmtId="165" fontId="12" fillId="0" borderId="0" xfId="0" applyNumberFormat="1" applyFont="1" applyAlignment="1">
      <alignment horizontal="right" vertical="center" wrapText="1"/>
    </xf>
    <xf numFmtId="0" fontId="12" fillId="0" borderId="18" xfId="0" applyFont="1" applyBorder="1" applyAlignment="1">
      <alignment vertical="center"/>
    </xf>
    <xf numFmtId="165" fontId="12" fillId="0" borderId="18" xfId="0" applyNumberFormat="1" applyFont="1" applyBorder="1" applyAlignment="1">
      <alignment horizontal="right" vertical="center" wrapText="1"/>
    </xf>
    <xf numFmtId="0" fontId="13" fillId="9" borderId="21" xfId="0" applyFont="1" applyFill="1" applyBorder="1" applyAlignment="1">
      <alignment horizontal="right" vertical="center" wrapText="1"/>
    </xf>
    <xf numFmtId="0" fontId="11" fillId="9" borderId="21" xfId="0" applyFont="1" applyFill="1" applyBorder="1" applyAlignment="1">
      <alignment horizontal="right" vertical="center" wrapText="1"/>
    </xf>
    <xf numFmtId="0" fontId="13" fillId="9" borderId="22" xfId="0" applyFont="1" applyFill="1" applyBorder="1" applyAlignment="1">
      <alignment horizontal="right" vertical="center" wrapText="1"/>
    </xf>
    <xf numFmtId="0" fontId="13" fillId="0" borderId="22" xfId="0" applyFont="1" applyBorder="1" applyAlignment="1">
      <alignment horizontal="right" vertical="center" wrapText="1"/>
    </xf>
    <xf numFmtId="0" fontId="14" fillId="9" borderId="21" xfId="0" applyFont="1" applyFill="1" applyBorder="1" applyAlignment="1">
      <alignment horizontal="right" vertical="center" wrapText="1"/>
    </xf>
    <xf numFmtId="0" fontId="13" fillId="0" borderId="22" xfId="0" applyFont="1" applyBorder="1" applyAlignment="1">
      <alignment horizontal="right" vertical="center"/>
    </xf>
    <xf numFmtId="0" fontId="11" fillId="9" borderId="21" xfId="0" applyFont="1" applyFill="1" applyBorder="1" applyAlignment="1">
      <alignment horizontal="right" vertical="center"/>
    </xf>
    <xf numFmtId="0" fontId="11" fillId="9" borderId="22" xfId="0" applyFont="1" applyFill="1" applyBorder="1" applyAlignment="1">
      <alignment horizontal="right" vertical="center"/>
    </xf>
    <xf numFmtId="0" fontId="11" fillId="0" borderId="22" xfId="0" applyFont="1" applyBorder="1" applyAlignment="1">
      <alignment horizontal="right" vertical="center"/>
    </xf>
    <xf numFmtId="165" fontId="18" fillId="9" borderId="21" xfId="0" applyNumberFormat="1" applyFont="1" applyFill="1" applyBorder="1" applyAlignment="1">
      <alignment horizontal="right" vertical="center" wrapText="1"/>
    </xf>
    <xf numFmtId="165" fontId="18" fillId="9" borderId="22" xfId="0" applyNumberFormat="1" applyFont="1" applyFill="1" applyBorder="1" applyAlignment="1">
      <alignment horizontal="right" vertical="center" wrapText="1"/>
    </xf>
    <xf numFmtId="165" fontId="18" fillId="0" borderId="22" xfId="0" applyNumberFormat="1" applyFont="1" applyBorder="1" applyAlignment="1">
      <alignment horizontal="right" vertical="center" wrapText="1"/>
    </xf>
    <xf numFmtId="165" fontId="11" fillId="0" borderId="20" xfId="0" applyNumberFormat="1" applyFont="1" applyBorder="1" applyAlignment="1">
      <alignment horizontal="right" vertical="center" wrapText="1"/>
    </xf>
    <xf numFmtId="165" fontId="13" fillId="0" borderId="22" xfId="0" applyNumberFormat="1" applyFont="1" applyBorder="1" applyAlignment="1">
      <alignment horizontal="right" vertical="center" wrapText="1"/>
    </xf>
    <xf numFmtId="165" fontId="12" fillId="0" borderId="22" xfId="0" applyNumberFormat="1" applyFont="1" applyBorder="1" applyAlignment="1">
      <alignment horizontal="right" vertical="center" wrapText="1"/>
    </xf>
    <xf numFmtId="165" fontId="4" fillId="0" borderId="22" xfId="0" applyNumberFormat="1" applyFont="1" applyBorder="1" applyAlignment="1">
      <alignment horizontal="right" vertical="center"/>
    </xf>
    <xf numFmtId="165" fontId="13" fillId="0" borderId="22" xfId="0" applyNumberFormat="1" applyFont="1" applyBorder="1" applyAlignment="1">
      <alignment horizontal="right" vertical="center"/>
    </xf>
    <xf numFmtId="165" fontId="12" fillId="0" borderId="22" xfId="0" applyNumberFormat="1" applyFont="1" applyBorder="1" applyAlignment="1">
      <alignment horizontal="right" vertical="center"/>
    </xf>
    <xf numFmtId="165" fontId="11" fillId="0" borderId="22" xfId="0" applyNumberFormat="1" applyFont="1" applyBorder="1" applyAlignment="1">
      <alignment horizontal="right" vertical="center"/>
    </xf>
    <xf numFmtId="165" fontId="18" fillId="0" borderId="22" xfId="0" applyNumberFormat="1" applyFont="1" applyBorder="1" applyAlignment="1">
      <alignment horizontal="right" vertical="center"/>
    </xf>
    <xf numFmtId="165" fontId="18" fillId="9" borderId="21" xfId="0" applyNumberFormat="1" applyFont="1" applyFill="1" applyBorder="1" applyAlignment="1">
      <alignment horizontal="right" vertical="center"/>
    </xf>
    <xf numFmtId="165" fontId="18" fillId="9" borderId="22" xfId="0" applyNumberFormat="1" applyFont="1" applyFill="1" applyBorder="1" applyAlignment="1">
      <alignment horizontal="right" vertical="center"/>
    </xf>
    <xf numFmtId="164" fontId="11" fillId="9" borderId="21" xfId="1" applyNumberFormat="1" applyFont="1" applyFill="1" applyBorder="1" applyAlignment="1">
      <alignment horizontal="right" vertical="center"/>
    </xf>
    <xf numFmtId="164" fontId="11" fillId="9" borderId="21" xfId="1" applyNumberFormat="1" applyFont="1" applyFill="1" applyBorder="1" applyAlignment="1">
      <alignment horizontal="right" vertical="center" wrapText="1"/>
    </xf>
    <xf numFmtId="164" fontId="11" fillId="9" borderId="22" xfId="1" applyNumberFormat="1" applyFont="1" applyFill="1" applyBorder="1" applyAlignment="1">
      <alignment horizontal="right" vertical="center"/>
    </xf>
    <xf numFmtId="164" fontId="11" fillId="0" borderId="22" xfId="1" applyNumberFormat="1" applyFont="1" applyBorder="1" applyAlignment="1">
      <alignment horizontal="right" vertical="center"/>
    </xf>
    <xf numFmtId="43" fontId="13" fillId="9" borderId="21" xfId="1" applyFont="1" applyFill="1" applyBorder="1" applyAlignment="1">
      <alignment horizontal="right" vertical="center"/>
    </xf>
    <xf numFmtId="43" fontId="13" fillId="9" borderId="21" xfId="1" applyFont="1" applyFill="1" applyBorder="1" applyAlignment="1">
      <alignment horizontal="right" vertical="center" wrapText="1"/>
    </xf>
    <xf numFmtId="43" fontId="13" fillId="9" borderId="22" xfId="1" applyFont="1" applyFill="1" applyBorder="1" applyAlignment="1">
      <alignment horizontal="right" vertical="center"/>
    </xf>
    <xf numFmtId="43" fontId="13" fillId="0" borderId="22" xfId="1" applyFont="1" applyBorder="1" applyAlignment="1">
      <alignment horizontal="right" vertical="center"/>
    </xf>
    <xf numFmtId="164" fontId="12" fillId="9" borderId="21" xfId="1" applyNumberFormat="1" applyFont="1" applyFill="1" applyBorder="1" applyAlignment="1">
      <alignment horizontal="right" vertical="center"/>
    </xf>
    <xf numFmtId="164" fontId="12" fillId="9" borderId="21" xfId="1" applyNumberFormat="1" applyFont="1" applyFill="1" applyBorder="1" applyAlignment="1">
      <alignment horizontal="right" vertical="center" wrapText="1"/>
    </xf>
    <xf numFmtId="164" fontId="12" fillId="9" borderId="22" xfId="1" applyNumberFormat="1" applyFont="1" applyFill="1" applyBorder="1" applyAlignment="1">
      <alignment horizontal="right" vertical="center"/>
    </xf>
    <xf numFmtId="164" fontId="13" fillId="9" borderId="21" xfId="1" applyNumberFormat="1" applyFont="1" applyFill="1" applyBorder="1" applyAlignment="1">
      <alignment horizontal="right" vertical="center"/>
    </xf>
    <xf numFmtId="164" fontId="13" fillId="9" borderId="21" xfId="1" applyNumberFormat="1" applyFont="1" applyFill="1" applyBorder="1" applyAlignment="1">
      <alignment horizontal="right" vertical="center" wrapText="1"/>
    </xf>
    <xf numFmtId="164" fontId="13" fillId="9" borderId="22" xfId="1" applyNumberFormat="1" applyFont="1" applyFill="1" applyBorder="1" applyAlignment="1">
      <alignment horizontal="right" vertical="center"/>
    </xf>
    <xf numFmtId="164" fontId="13" fillId="0" borderId="22" xfId="1" applyNumberFormat="1" applyFont="1" applyBorder="1" applyAlignment="1">
      <alignment horizontal="right" vertical="center"/>
    </xf>
    <xf numFmtId="164" fontId="12" fillId="0" borderId="22" xfId="1" applyNumberFormat="1" applyFont="1" applyBorder="1" applyAlignment="1">
      <alignment horizontal="right" vertical="center"/>
    </xf>
    <xf numFmtId="164" fontId="13" fillId="9" borderId="22" xfId="1" applyNumberFormat="1" applyFont="1" applyFill="1" applyBorder="1" applyAlignment="1">
      <alignment horizontal="right" vertical="center" wrapText="1"/>
    </xf>
    <xf numFmtId="164" fontId="13" fillId="0" borderId="22" xfId="1" applyNumberFormat="1" applyFont="1" applyBorder="1" applyAlignment="1">
      <alignment horizontal="right" vertical="center" wrapText="1"/>
    </xf>
    <xf numFmtId="164" fontId="12" fillId="9" borderId="22" xfId="1" applyNumberFormat="1" applyFont="1" applyFill="1" applyBorder="1" applyAlignment="1">
      <alignment horizontal="right" vertical="center" wrapText="1"/>
    </xf>
    <xf numFmtId="164" fontId="12" fillId="0" borderId="22" xfId="1" applyNumberFormat="1" applyFont="1" applyBorder="1" applyAlignment="1">
      <alignment horizontal="right" vertical="center" wrapText="1"/>
    </xf>
    <xf numFmtId="164" fontId="11" fillId="9" borderId="19" xfId="1" applyNumberFormat="1" applyFont="1" applyFill="1" applyBorder="1" applyAlignment="1">
      <alignment horizontal="right" vertical="center" wrapText="1"/>
    </xf>
    <xf numFmtId="164" fontId="11" fillId="9" borderId="20" xfId="1" applyNumberFormat="1" applyFont="1" applyFill="1" applyBorder="1" applyAlignment="1">
      <alignment horizontal="right" vertical="center" wrapText="1"/>
    </xf>
    <xf numFmtId="15" fontId="10" fillId="2" borderId="12" xfId="0" applyNumberFormat="1" applyFont="1" applyFill="1" applyBorder="1" applyAlignment="1">
      <alignment horizontal="right" vertical="center" wrapText="1"/>
    </xf>
    <xf numFmtId="0" fontId="10" fillId="2" borderId="12" xfId="0" applyFont="1" applyFill="1" applyBorder="1" applyAlignment="1">
      <alignment horizontal="right" vertical="center" wrapText="1"/>
    </xf>
    <xf numFmtId="164" fontId="13" fillId="9" borderId="18" xfId="1" applyNumberFormat="1" applyFont="1" applyFill="1" applyBorder="1" applyAlignment="1">
      <alignment horizontal="right" vertical="center" wrapText="1"/>
    </xf>
    <xf numFmtId="164" fontId="11" fillId="9" borderId="18" xfId="1" applyNumberFormat="1" applyFont="1" applyFill="1" applyBorder="1" applyAlignment="1">
      <alignment horizontal="right" vertical="center" wrapText="1"/>
    </xf>
    <xf numFmtId="0" fontId="23" fillId="0" borderId="0" xfId="0" applyFont="1" applyAlignment="1">
      <alignment horizontal="left"/>
    </xf>
    <xf numFmtId="165" fontId="13" fillId="0" borderId="20" xfId="0" applyNumberFormat="1" applyFont="1" applyBorder="1" applyAlignment="1">
      <alignment horizontal="right" vertical="center" wrapText="1"/>
    </xf>
    <xf numFmtId="164" fontId="12" fillId="0" borderId="22" xfId="1" applyNumberFormat="1" applyFont="1" applyBorder="1" applyAlignment="1">
      <alignment horizontal="right" vertical="center" indent="2"/>
    </xf>
    <xf numFmtId="164" fontId="13" fillId="9" borderId="19" xfId="1" applyNumberFormat="1" applyFont="1" applyFill="1" applyBorder="1" applyAlignment="1">
      <alignment horizontal="right" vertical="center" wrapText="1"/>
    </xf>
    <xf numFmtId="164" fontId="13" fillId="9" borderId="20" xfId="1" applyNumberFormat="1" applyFont="1" applyFill="1" applyBorder="1" applyAlignment="1">
      <alignment horizontal="right" vertical="center" wrapText="1"/>
    </xf>
    <xf numFmtId="164" fontId="13" fillId="0" borderId="20" xfId="1" applyNumberFormat="1" applyFont="1" applyBorder="1" applyAlignment="1">
      <alignment horizontal="right" vertical="center" wrapText="1"/>
    </xf>
    <xf numFmtId="164" fontId="11" fillId="0" borderId="20" xfId="1" applyNumberFormat="1" applyFont="1" applyBorder="1" applyAlignment="1">
      <alignment horizontal="right" vertical="center" wrapText="1"/>
    </xf>
    <xf numFmtId="0" fontId="23" fillId="0" borderId="0" xfId="0" applyFont="1"/>
    <xf numFmtId="164" fontId="3" fillId="0" borderId="0" xfId="0" applyNumberFormat="1" applyFont="1"/>
    <xf numFmtId="0" fontId="3" fillId="0" borderId="0" xfId="0" applyFont="1"/>
    <xf numFmtId="0" fontId="13" fillId="9" borderId="19" xfId="0" applyFont="1" applyFill="1" applyBorder="1" applyAlignment="1">
      <alignment horizontal="right" vertical="center" wrapText="1"/>
    </xf>
    <xf numFmtId="0" fontId="15" fillId="0" borderId="22" xfId="0" applyFont="1" applyBorder="1" applyAlignment="1">
      <alignment vertical="center" wrapText="1"/>
    </xf>
    <xf numFmtId="0" fontId="16" fillId="0" borderId="22" xfId="0" applyFont="1" applyBorder="1" applyAlignment="1">
      <alignment vertical="center" wrapText="1"/>
    </xf>
    <xf numFmtId="0" fontId="18" fillId="0" borderId="22" xfId="0" applyFont="1" applyBorder="1" applyAlignment="1">
      <alignment vertical="center" wrapText="1"/>
    </xf>
    <xf numFmtId="0" fontId="18" fillId="0" borderId="22" xfId="0" applyFont="1" applyBorder="1" applyAlignment="1">
      <alignment vertical="center"/>
    </xf>
    <xf numFmtId="0" fontId="15" fillId="0" borderId="22" xfId="0" applyFont="1" applyBorder="1" applyAlignment="1">
      <alignment vertical="center"/>
    </xf>
    <xf numFmtId="0" fontId="16" fillId="0" borderId="22" xfId="0" applyFont="1" applyBorder="1" applyAlignment="1">
      <alignment vertical="center"/>
    </xf>
    <xf numFmtId="0" fontId="17" fillId="0" borderId="22" xfId="0" applyFont="1" applyBorder="1" applyAlignment="1">
      <alignment vertical="center"/>
    </xf>
    <xf numFmtId="165" fontId="11" fillId="0" borderId="22" xfId="0" applyNumberFormat="1" applyFont="1" applyBorder="1" applyAlignment="1">
      <alignment horizontal="right" vertical="center" wrapText="1"/>
    </xf>
    <xf numFmtId="164" fontId="11" fillId="0" borderId="22" xfId="1" applyNumberFormat="1" applyFont="1" applyBorder="1" applyAlignment="1">
      <alignment horizontal="right" vertical="center" wrapText="1"/>
    </xf>
    <xf numFmtId="164" fontId="11" fillId="9" borderId="22" xfId="1" applyNumberFormat="1" applyFont="1" applyFill="1" applyBorder="1" applyAlignment="1">
      <alignment horizontal="right" vertical="center" wrapText="1"/>
    </xf>
    <xf numFmtId="0" fontId="13" fillId="0" borderId="20" xfId="0" applyFont="1" applyBorder="1" applyAlignment="1">
      <alignment horizontal="right" vertical="center" wrapText="1"/>
    </xf>
    <xf numFmtId="0" fontId="14" fillId="9" borderId="19" xfId="0" applyFont="1" applyFill="1" applyBorder="1" applyAlignment="1">
      <alignment horizontal="right" vertical="center" wrapText="1"/>
    </xf>
    <xf numFmtId="0" fontId="13" fillId="9" borderId="20" xfId="0" applyFont="1" applyFill="1" applyBorder="1" applyAlignment="1">
      <alignment horizontal="right" vertical="center" wrapText="1"/>
    </xf>
    <xf numFmtId="0" fontId="14" fillId="9" borderId="21" xfId="0" applyFont="1" applyFill="1" applyBorder="1" applyAlignment="1">
      <alignment horizontal="right" vertical="center"/>
    </xf>
    <xf numFmtId="0" fontId="13" fillId="9" borderId="21" xfId="0" applyFont="1" applyFill="1" applyBorder="1" applyAlignment="1">
      <alignment horizontal="right" vertical="center"/>
    </xf>
    <xf numFmtId="0" fontId="13" fillId="9" borderId="22" xfId="0" applyFont="1" applyFill="1" applyBorder="1" applyAlignment="1">
      <alignment horizontal="right" vertical="center"/>
    </xf>
    <xf numFmtId="0" fontId="18" fillId="9" borderId="21" xfId="0" applyFont="1" applyFill="1" applyBorder="1" applyAlignment="1">
      <alignment horizontal="right" vertical="center" wrapText="1"/>
    </xf>
    <xf numFmtId="165" fontId="13" fillId="0" borderId="28" xfId="0" applyNumberFormat="1" applyFont="1" applyBorder="1" applyAlignment="1">
      <alignment horizontal="right" vertical="center" wrapText="1"/>
    </xf>
    <xf numFmtId="165" fontId="13" fillId="0" borderId="30" xfId="0" applyNumberFormat="1" applyFont="1" applyBorder="1" applyAlignment="1">
      <alignment horizontal="right" vertical="center" wrapText="1"/>
    </xf>
    <xf numFmtId="165" fontId="11" fillId="0" borderId="14" xfId="0" applyNumberFormat="1" applyFont="1" applyBorder="1" applyAlignment="1">
      <alignment horizontal="right" vertical="center" wrapText="1"/>
    </xf>
    <xf numFmtId="0" fontId="11" fillId="0" borderId="0" xfId="0" applyFont="1" applyAlignment="1">
      <alignment vertical="center"/>
    </xf>
    <xf numFmtId="165" fontId="11" fillId="0" borderId="30" xfId="0" applyNumberFormat="1" applyFont="1" applyBorder="1" applyAlignment="1">
      <alignment horizontal="right" vertical="center" wrapText="1"/>
    </xf>
    <xf numFmtId="0" fontId="13" fillId="0" borderId="1" xfId="0" applyFont="1" applyBorder="1" applyAlignment="1">
      <alignment vertical="center"/>
    </xf>
    <xf numFmtId="164" fontId="13" fillId="8" borderId="1" xfId="1" applyNumberFormat="1" applyFont="1" applyFill="1" applyBorder="1" applyAlignment="1">
      <alignment horizontal="right" vertical="center"/>
    </xf>
    <xf numFmtId="164" fontId="13" fillId="0" borderId="1" xfId="1" applyNumberFormat="1" applyFont="1" applyBorder="1" applyAlignment="1">
      <alignment horizontal="right" vertical="center"/>
    </xf>
    <xf numFmtId="0" fontId="11" fillId="0" borderId="1" xfId="0" applyFont="1" applyBorder="1" applyAlignment="1">
      <alignment vertical="center"/>
    </xf>
    <xf numFmtId="164" fontId="11" fillId="8" borderId="1" xfId="1" applyNumberFormat="1" applyFont="1" applyFill="1" applyBorder="1" applyAlignment="1">
      <alignment horizontal="right" vertical="center"/>
    </xf>
    <xf numFmtId="164" fontId="11" fillId="0" borderId="1" xfId="1" applyNumberFormat="1" applyFont="1" applyBorder="1" applyAlignment="1">
      <alignment horizontal="right" vertical="center"/>
    </xf>
    <xf numFmtId="164" fontId="12" fillId="0" borderId="1" xfId="1" applyNumberFormat="1" applyFont="1" applyBorder="1" applyAlignment="1">
      <alignment horizontal="right" vertical="center"/>
    </xf>
    <xf numFmtId="0" fontId="12" fillId="0" borderId="1" xfId="0" applyFont="1" applyBorder="1" applyAlignment="1">
      <alignment vertical="center"/>
    </xf>
    <xf numFmtId="164" fontId="10" fillId="7" borderId="1" xfId="1" applyNumberFormat="1" applyFont="1" applyFill="1" applyBorder="1" applyAlignment="1">
      <alignment horizontal="center" vertical="center"/>
    </xf>
    <xf numFmtId="165" fontId="20" fillId="2" borderId="0" xfId="0" quotePrefix="1" applyNumberFormat="1" applyFont="1" applyFill="1" applyAlignment="1">
      <alignment horizontal="left" vertical="center" wrapText="1"/>
    </xf>
    <xf numFmtId="0" fontId="10" fillId="2" borderId="0" xfId="0" applyFont="1" applyFill="1" applyAlignment="1">
      <alignment horizontal="right" vertical="center"/>
    </xf>
    <xf numFmtId="165" fontId="10" fillId="2" borderId="0" xfId="0" applyNumberFormat="1" applyFont="1" applyFill="1" applyAlignment="1">
      <alignment horizontal="right" vertical="center" wrapText="1"/>
    </xf>
    <xf numFmtId="0" fontId="25" fillId="0" borderId="25" xfId="0" applyFont="1" applyBorder="1" applyAlignment="1">
      <alignment vertical="center"/>
    </xf>
    <xf numFmtId="164" fontId="25" fillId="0" borderId="25" xfId="1" applyNumberFormat="1" applyFont="1" applyBorder="1" applyAlignment="1">
      <alignment horizontal="right" vertical="center"/>
    </xf>
    <xf numFmtId="164" fontId="25" fillId="0" borderId="25" xfId="1" applyNumberFormat="1" applyFont="1" applyBorder="1" applyAlignment="1">
      <alignment horizontal="right" vertical="center" wrapText="1"/>
    </xf>
    <xf numFmtId="165" fontId="25" fillId="0" borderId="25" xfId="0" applyNumberFormat="1" applyFont="1" applyBorder="1" applyAlignment="1">
      <alignment horizontal="right" vertical="center" wrapText="1"/>
    </xf>
    <xf numFmtId="0" fontId="24" fillId="0" borderId="25" xfId="0" applyFont="1" applyBorder="1" applyAlignment="1">
      <alignment vertical="center"/>
    </xf>
    <xf numFmtId="164" fontId="24" fillId="0" borderId="25" xfId="1" applyNumberFormat="1" applyFont="1" applyBorder="1" applyAlignment="1">
      <alignment horizontal="right" vertical="center"/>
    </xf>
    <xf numFmtId="164" fontId="24" fillId="0" borderId="25" xfId="1" applyNumberFormat="1" applyFont="1" applyBorder="1" applyAlignment="1">
      <alignment horizontal="right" vertical="center" wrapText="1"/>
    </xf>
    <xf numFmtId="165" fontId="24" fillId="0" borderId="25" xfId="0" applyNumberFormat="1" applyFont="1" applyBorder="1" applyAlignment="1">
      <alignment horizontal="right" vertical="center" wrapText="1"/>
    </xf>
    <xf numFmtId="0" fontId="26" fillId="0" borderId="25" xfId="0" applyFont="1" applyBorder="1" applyAlignment="1">
      <alignment vertical="center"/>
    </xf>
    <xf numFmtId="164" fontId="26" fillId="0" borderId="25" xfId="1" applyNumberFormat="1" applyFont="1" applyBorder="1" applyAlignment="1">
      <alignment horizontal="right" vertical="center"/>
    </xf>
    <xf numFmtId="164" fontId="26" fillId="0" borderId="25" xfId="1" applyNumberFormat="1" applyFont="1" applyBorder="1" applyAlignment="1">
      <alignment horizontal="right" vertical="center" wrapText="1"/>
    </xf>
    <xf numFmtId="165" fontId="26" fillId="0" borderId="25" xfId="0" applyNumberFormat="1" applyFont="1" applyBorder="1" applyAlignment="1">
      <alignment horizontal="right" vertical="center" wrapText="1"/>
    </xf>
    <xf numFmtId="0" fontId="24" fillId="0" borderId="25" xfId="0" applyFont="1" applyBorder="1" applyAlignment="1">
      <alignment vertical="center" wrapText="1"/>
    </xf>
    <xf numFmtId="0" fontId="10" fillId="2" borderId="0" xfId="0" applyFont="1" applyFill="1" applyAlignment="1">
      <alignment vertical="center"/>
    </xf>
    <xf numFmtId="0" fontId="27" fillId="2" borderId="0" xfId="0" applyFont="1" applyFill="1" applyAlignment="1">
      <alignment vertical="center"/>
    </xf>
    <xf numFmtId="0" fontId="11" fillId="0" borderId="13" xfId="0" applyFont="1" applyBorder="1" applyAlignment="1">
      <alignment vertical="center"/>
    </xf>
    <xf numFmtId="164" fontId="11" fillId="0" borderId="13" xfId="1" applyNumberFormat="1" applyFont="1" applyBorder="1" applyAlignment="1">
      <alignment horizontal="right" vertical="center" wrapText="1"/>
    </xf>
    <xf numFmtId="165" fontId="11" fillId="0" borderId="13" xfId="0" applyNumberFormat="1" applyFont="1" applyBorder="1" applyAlignment="1">
      <alignment horizontal="right" vertical="center"/>
    </xf>
    <xf numFmtId="0" fontId="13" fillId="0" borderId="13" xfId="0" applyFont="1" applyBorder="1" applyAlignment="1">
      <alignment vertical="center"/>
    </xf>
    <xf numFmtId="164" fontId="13" fillId="0" borderId="13" xfId="1" applyNumberFormat="1" applyFont="1" applyBorder="1" applyAlignment="1">
      <alignment horizontal="right" vertical="center" wrapText="1"/>
    </xf>
    <xf numFmtId="165" fontId="13" fillId="0" borderId="13" xfId="0" applyNumberFormat="1" applyFont="1" applyBorder="1" applyAlignment="1">
      <alignment horizontal="right" vertical="center"/>
    </xf>
    <xf numFmtId="0" fontId="11" fillId="0" borderId="31" xfId="0" applyFont="1" applyBorder="1" applyAlignment="1">
      <alignment vertical="center"/>
    </xf>
    <xf numFmtId="164" fontId="11" fillId="0" borderId="31" xfId="1" applyNumberFormat="1" applyFont="1" applyBorder="1" applyAlignment="1">
      <alignment horizontal="right" vertical="center" wrapText="1"/>
    </xf>
    <xf numFmtId="165" fontId="11" fillId="0" borderId="31" xfId="0" applyNumberFormat="1" applyFont="1" applyBorder="1" applyAlignment="1">
      <alignment horizontal="right" vertical="center"/>
    </xf>
    <xf numFmtId="0" fontId="13" fillId="8" borderId="31" xfId="0" applyFont="1" applyFill="1" applyBorder="1" applyAlignment="1">
      <alignment vertical="center"/>
    </xf>
    <xf numFmtId="164" fontId="13" fillId="8" borderId="31" xfId="1" applyNumberFormat="1" applyFont="1" applyFill="1" applyBorder="1" applyAlignment="1">
      <alignment horizontal="right" vertical="center" wrapText="1"/>
    </xf>
    <xf numFmtId="165" fontId="13" fillId="8" borderId="31" xfId="0" applyNumberFormat="1" applyFont="1" applyFill="1" applyBorder="1" applyAlignment="1">
      <alignment horizontal="right" vertical="center"/>
    </xf>
    <xf numFmtId="0" fontId="13" fillId="0" borderId="31" xfId="0" applyFont="1" applyBorder="1" applyAlignment="1">
      <alignment vertical="center"/>
    </xf>
    <xf numFmtId="164" fontId="13" fillId="0" borderId="31" xfId="1" applyNumberFormat="1" applyFont="1" applyBorder="1" applyAlignment="1">
      <alignment horizontal="right" vertical="center" wrapText="1"/>
    </xf>
    <xf numFmtId="165" fontId="13" fillId="0" borderId="31" xfId="0" applyNumberFormat="1" applyFont="1" applyBorder="1" applyAlignment="1">
      <alignment horizontal="right" vertical="center"/>
    </xf>
    <xf numFmtId="0" fontId="29" fillId="8" borderId="31" xfId="0" applyFont="1" applyFill="1" applyBorder="1" applyAlignment="1">
      <alignment vertical="center"/>
    </xf>
    <xf numFmtId="164" fontId="29" fillId="8" borderId="31" xfId="1" applyNumberFormat="1" applyFont="1" applyFill="1" applyBorder="1" applyAlignment="1">
      <alignment horizontal="right" vertical="center" wrapText="1"/>
    </xf>
    <xf numFmtId="165" fontId="29" fillId="8" borderId="31" xfId="0" applyNumberFormat="1" applyFont="1" applyFill="1" applyBorder="1" applyAlignment="1">
      <alignment horizontal="right" vertical="center"/>
    </xf>
    <xf numFmtId="0" fontId="11" fillId="0" borderId="13" xfId="0" applyFont="1" applyBorder="1" applyAlignment="1">
      <alignment horizontal="left" vertical="center" indent="1"/>
    </xf>
    <xf numFmtId="0" fontId="29" fillId="8" borderId="31" xfId="0" applyFont="1" applyFill="1" applyBorder="1" applyAlignment="1">
      <alignment vertical="center" wrapText="1"/>
    </xf>
    <xf numFmtId="164" fontId="10" fillId="2" borderId="0" xfId="1" applyNumberFormat="1" applyFont="1" applyFill="1" applyAlignment="1">
      <alignment horizontal="right" vertical="center" wrapText="1"/>
    </xf>
    <xf numFmtId="165" fontId="10" fillId="2" borderId="0" xfId="0" applyNumberFormat="1" applyFont="1" applyFill="1" applyAlignment="1">
      <alignment horizontal="right" vertical="center"/>
    </xf>
    <xf numFmtId="0" fontId="10" fillId="2" borderId="31" xfId="0" applyFont="1" applyFill="1" applyBorder="1" applyAlignment="1">
      <alignment vertical="center"/>
    </xf>
    <xf numFmtId="165" fontId="10" fillId="2" borderId="31" xfId="0" applyNumberFormat="1" applyFont="1" applyFill="1" applyBorder="1" applyAlignment="1">
      <alignment horizontal="right" vertical="center" wrapText="1"/>
    </xf>
    <xf numFmtId="0" fontId="10" fillId="2" borderId="31" xfId="0" quotePrefix="1" applyFont="1" applyFill="1" applyBorder="1" applyAlignment="1">
      <alignment horizontal="right" vertical="center"/>
    </xf>
    <xf numFmtId="0" fontId="30" fillId="0" borderId="0" xfId="0" applyFont="1"/>
    <xf numFmtId="10" fontId="25" fillId="0" borderId="25" xfId="0" applyNumberFormat="1" applyFont="1" applyBorder="1" applyAlignment="1">
      <alignment horizontal="right" vertical="center" wrapText="1"/>
    </xf>
    <xf numFmtId="10" fontId="26" fillId="0" borderId="25" xfId="0" applyNumberFormat="1" applyFont="1" applyBorder="1" applyAlignment="1">
      <alignment horizontal="right" vertical="center" wrapText="1"/>
    </xf>
    <xf numFmtId="10" fontId="24" fillId="0" borderId="25" xfId="0" applyNumberFormat="1" applyFont="1" applyBorder="1" applyAlignment="1">
      <alignment horizontal="right" vertical="center" wrapText="1"/>
    </xf>
    <xf numFmtId="164" fontId="31" fillId="0" borderId="0" xfId="1" applyNumberFormat="1" applyFont="1" applyAlignment="1">
      <alignment vertical="center"/>
    </xf>
    <xf numFmtId="165" fontId="31" fillId="0" borderId="0" xfId="2" applyNumberFormat="1" applyFont="1" applyAlignment="1">
      <alignment vertical="center"/>
    </xf>
    <xf numFmtId="0" fontId="31" fillId="0" borderId="0" xfId="0" applyFont="1" applyAlignment="1">
      <alignment horizontal="right" vertical="center"/>
    </xf>
    <xf numFmtId="0" fontId="31" fillId="0" borderId="0" xfId="0" applyFont="1" applyAlignment="1">
      <alignment vertical="center"/>
    </xf>
    <xf numFmtId="0" fontId="3" fillId="0" borderId="3" xfId="0" applyFont="1" applyBorder="1" applyAlignment="1">
      <alignment vertical="center"/>
    </xf>
    <xf numFmtId="164" fontId="31" fillId="0" borderId="3" xfId="1" applyNumberFormat="1" applyFont="1" applyBorder="1" applyAlignment="1">
      <alignment vertical="center"/>
    </xf>
    <xf numFmtId="165" fontId="31" fillId="0" borderId="3" xfId="2" applyNumberFormat="1" applyFont="1" applyBorder="1" applyAlignment="1">
      <alignment vertical="center"/>
    </xf>
    <xf numFmtId="0" fontId="31" fillId="0" borderId="3" xfId="0" applyFont="1" applyBorder="1" applyAlignment="1">
      <alignment horizontal="right" vertical="center"/>
    </xf>
    <xf numFmtId="164" fontId="31" fillId="0" borderId="0" xfId="1" applyNumberFormat="1" applyFont="1" applyFill="1" applyAlignment="1">
      <alignment vertical="center"/>
    </xf>
    <xf numFmtId="165" fontId="31" fillId="0" borderId="0" xfId="2" applyNumberFormat="1" applyFont="1" applyFill="1" applyAlignment="1">
      <alignment vertical="center"/>
    </xf>
    <xf numFmtId="0" fontId="32" fillId="2" borderId="0" xfId="0" applyFont="1" applyFill="1" applyAlignment="1">
      <alignment vertical="center"/>
    </xf>
    <xf numFmtId="0" fontId="33" fillId="0" borderId="13" xfId="0" applyFont="1" applyBorder="1" applyAlignment="1">
      <alignment vertical="center"/>
    </xf>
    <xf numFmtId="0" fontId="34" fillId="0" borderId="13" xfId="0" quotePrefix="1" applyFont="1" applyBorder="1" applyAlignment="1">
      <alignment horizontal="right" vertical="center"/>
    </xf>
    <xf numFmtId="165" fontId="34" fillId="0" borderId="13" xfId="2" applyNumberFormat="1" applyFont="1" applyBorder="1" applyAlignment="1">
      <alignment horizontal="right" vertical="center"/>
    </xf>
    <xf numFmtId="0" fontId="34" fillId="0" borderId="13" xfId="0" applyFont="1" applyBorder="1" applyAlignment="1">
      <alignment vertical="center"/>
    </xf>
    <xf numFmtId="164" fontId="34" fillId="0" borderId="13" xfId="1" applyNumberFormat="1" applyFont="1" applyBorder="1" applyAlignment="1">
      <alignment horizontal="right" vertical="center"/>
    </xf>
    <xf numFmtId="164" fontId="31" fillId="0" borderId="0" xfId="0" applyNumberFormat="1" applyFont="1" applyAlignment="1">
      <alignment vertical="center"/>
    </xf>
    <xf numFmtId="0" fontId="35" fillId="0" borderId="13" xfId="0" applyFont="1" applyBorder="1" applyAlignment="1">
      <alignment vertical="center"/>
    </xf>
    <xf numFmtId="164" fontId="35" fillId="0" borderId="13" xfId="1" applyNumberFormat="1" applyFont="1" applyBorder="1" applyAlignment="1">
      <alignment horizontal="right" vertical="center"/>
    </xf>
    <xf numFmtId="165" fontId="35" fillId="0" borderId="13" xfId="2" applyNumberFormat="1" applyFont="1" applyBorder="1" applyAlignment="1">
      <alignment horizontal="right" vertical="center"/>
    </xf>
    <xf numFmtId="0" fontId="36" fillId="0" borderId="13" xfId="0" applyFont="1" applyBorder="1" applyAlignment="1">
      <alignment vertical="center"/>
    </xf>
    <xf numFmtId="165" fontId="36" fillId="0" borderId="13" xfId="2" applyNumberFormat="1" applyFont="1" applyBorder="1" applyAlignment="1">
      <alignment horizontal="right" vertical="center"/>
    </xf>
    <xf numFmtId="167" fontId="36" fillId="0" borderId="32" xfId="0" quotePrefix="1" applyNumberFormat="1" applyFont="1" applyBorder="1" applyAlignment="1">
      <alignment horizontal="right" vertical="center" readingOrder="1"/>
    </xf>
    <xf numFmtId="164" fontId="33" fillId="0" borderId="13" xfId="1" applyNumberFormat="1" applyFont="1" applyBorder="1" applyAlignment="1">
      <alignment horizontal="right" vertical="center"/>
    </xf>
    <xf numFmtId="165" fontId="33" fillId="0" borderId="13" xfId="2" applyNumberFormat="1" applyFont="1" applyBorder="1" applyAlignment="1">
      <alignment horizontal="right" vertical="center"/>
    </xf>
    <xf numFmtId="0" fontId="37" fillId="0" borderId="13" xfId="0" applyFont="1" applyBorder="1" applyAlignment="1">
      <alignment vertical="center"/>
    </xf>
    <xf numFmtId="0" fontId="38" fillId="0" borderId="13" xfId="0" applyFont="1" applyBorder="1" applyAlignment="1">
      <alignment horizontal="right" vertical="center"/>
    </xf>
    <xf numFmtId="165" fontId="34" fillId="0" borderId="13" xfId="0" applyNumberFormat="1" applyFont="1" applyBorder="1" applyAlignment="1">
      <alignment horizontal="right" vertical="center"/>
    </xf>
    <xf numFmtId="0" fontId="35" fillId="0" borderId="13" xfId="0" applyFont="1" applyBorder="1" applyAlignment="1">
      <alignment horizontal="right" vertical="center"/>
    </xf>
    <xf numFmtId="165" fontId="35" fillId="0" borderId="13" xfId="0" applyNumberFormat="1" applyFont="1" applyBorder="1" applyAlignment="1">
      <alignment horizontal="right" vertical="center"/>
    </xf>
    <xf numFmtId="164" fontId="33" fillId="0" borderId="13" xfId="1" applyNumberFormat="1" applyFont="1" applyFill="1" applyBorder="1" applyAlignment="1">
      <alignment horizontal="right" vertical="center"/>
    </xf>
    <xf numFmtId="0" fontId="39" fillId="2" borderId="0" xfId="0" applyFont="1" applyFill="1" applyAlignment="1">
      <alignment vertical="center"/>
    </xf>
    <xf numFmtId="165" fontId="34" fillId="0" borderId="13" xfId="2" applyNumberFormat="1" applyFont="1" applyBorder="1" applyAlignment="1">
      <alignment horizontal="right" vertical="center" wrapText="1"/>
    </xf>
    <xf numFmtId="168" fontId="34" fillId="0" borderId="13" xfId="0" quotePrefix="1" applyNumberFormat="1" applyFont="1" applyBorder="1" applyAlignment="1">
      <alignment horizontal="right" vertical="center"/>
    </xf>
    <xf numFmtId="0" fontId="34" fillId="0" borderId="13" xfId="0" applyFont="1" applyBorder="1" applyAlignment="1">
      <alignment horizontal="right" vertical="center"/>
    </xf>
    <xf numFmtId="165" fontId="33" fillId="0" borderId="13" xfId="0" applyNumberFormat="1" applyFont="1" applyBorder="1" applyAlignment="1">
      <alignment horizontal="right" vertical="center"/>
    </xf>
    <xf numFmtId="164" fontId="31" fillId="0" borderId="0" xfId="1" applyNumberFormat="1" applyFont="1"/>
    <xf numFmtId="165" fontId="31" fillId="0" borderId="0" xfId="2" applyNumberFormat="1" applyFont="1"/>
    <xf numFmtId="0" fontId="31" fillId="0" borderId="0" xfId="0" applyFont="1"/>
    <xf numFmtId="164" fontId="31" fillId="0" borderId="3" xfId="1" applyNumberFormat="1" applyFont="1" applyBorder="1"/>
    <xf numFmtId="165" fontId="31" fillId="0" borderId="3" xfId="2" applyNumberFormat="1" applyFont="1" applyBorder="1"/>
    <xf numFmtId="164" fontId="31" fillId="0" borderId="0" xfId="1" applyNumberFormat="1" applyFont="1" applyBorder="1"/>
    <xf numFmtId="165" fontId="31" fillId="0" borderId="0" xfId="2" applyNumberFormat="1" applyFont="1" applyBorder="1"/>
    <xf numFmtId="0" fontId="32" fillId="2" borderId="33" xfId="0" applyFont="1" applyFill="1" applyBorder="1" applyAlignment="1">
      <alignment vertical="center"/>
    </xf>
    <xf numFmtId="164" fontId="35" fillId="0" borderId="13" xfId="1" applyNumberFormat="1" applyFont="1" applyBorder="1" applyAlignment="1">
      <alignment vertical="center"/>
    </xf>
    <xf numFmtId="164" fontId="34" fillId="0" borderId="13" xfId="1" applyNumberFormat="1" applyFont="1" applyBorder="1" applyAlignment="1">
      <alignment horizontal="center" vertical="center"/>
    </xf>
    <xf numFmtId="164" fontId="31" fillId="0" borderId="0" xfId="0" applyNumberFormat="1" applyFont="1"/>
    <xf numFmtId="0" fontId="31" fillId="2" borderId="33" xfId="0" applyFont="1" applyFill="1" applyBorder="1" applyAlignment="1">
      <alignment vertical="center"/>
    </xf>
    <xf numFmtId="3" fontId="34" fillId="0" borderId="13" xfId="0" applyNumberFormat="1" applyFont="1" applyBorder="1" applyAlignment="1">
      <alignment horizontal="right" vertical="center"/>
    </xf>
    <xf numFmtId="9" fontId="2" fillId="0" borderId="0" xfId="2" applyFont="1" applyAlignment="1">
      <alignment vertical="center"/>
    </xf>
    <xf numFmtId="9" fontId="3" fillId="0" borderId="3" xfId="2" applyFont="1" applyBorder="1"/>
    <xf numFmtId="9" fontId="23" fillId="0" borderId="0" xfId="2" applyFont="1" applyBorder="1"/>
    <xf numFmtId="9" fontId="31" fillId="0" borderId="0" xfId="2" applyFont="1" applyFill="1" applyBorder="1"/>
    <xf numFmtId="165" fontId="36" fillId="0" borderId="13" xfId="2" quotePrefix="1" applyNumberFormat="1" applyFont="1" applyBorder="1" applyAlignment="1">
      <alignment horizontal="right" vertical="center"/>
    </xf>
    <xf numFmtId="164" fontId="34" fillId="0" borderId="13" xfId="1" applyNumberFormat="1" applyFont="1" applyBorder="1" applyAlignment="1">
      <alignment vertical="center"/>
    </xf>
    <xf numFmtId="0" fontId="38" fillId="2" borderId="0" xfId="0" applyFont="1" applyFill="1" applyAlignment="1">
      <alignment vertical="center"/>
    </xf>
    <xf numFmtId="165" fontId="31" fillId="0" borderId="0" xfId="0" applyNumberFormat="1" applyFont="1"/>
    <xf numFmtId="43" fontId="31" fillId="0" borderId="0" xfId="1" applyFont="1"/>
    <xf numFmtId="170" fontId="31" fillId="0" borderId="0" xfId="1" applyNumberFormat="1" applyFont="1"/>
    <xf numFmtId="165" fontId="36" fillId="0" borderId="13" xfId="2" applyNumberFormat="1" applyFont="1" applyFill="1" applyBorder="1" applyAlignment="1">
      <alignment horizontal="right" vertical="center"/>
    </xf>
    <xf numFmtId="165" fontId="31" fillId="0" borderId="0" xfId="1" applyNumberFormat="1" applyFont="1" applyAlignment="1">
      <alignment vertical="center"/>
    </xf>
    <xf numFmtId="165" fontId="31" fillId="0" borderId="0" xfId="0" applyNumberFormat="1" applyFont="1" applyAlignment="1">
      <alignment vertical="center"/>
    </xf>
    <xf numFmtId="164" fontId="35" fillId="0" borderId="13" xfId="1" applyNumberFormat="1" applyFont="1" applyFill="1" applyBorder="1" applyAlignment="1">
      <alignment horizontal="right" vertical="center"/>
    </xf>
    <xf numFmtId="165" fontId="35" fillId="0" borderId="13" xfId="2" applyNumberFormat="1" applyFont="1" applyFill="1" applyBorder="1" applyAlignment="1">
      <alignment horizontal="right" vertical="center"/>
    </xf>
    <xf numFmtId="164" fontId="34" fillId="0" borderId="13" xfId="1" applyNumberFormat="1" applyFont="1" applyFill="1" applyBorder="1" applyAlignment="1">
      <alignment horizontal="right" vertical="center"/>
    </xf>
    <xf numFmtId="165" fontId="34" fillId="0" borderId="13" xfId="2" applyNumberFormat="1" applyFont="1" applyFill="1" applyBorder="1" applyAlignment="1">
      <alignment horizontal="right" vertical="center"/>
    </xf>
    <xf numFmtId="164" fontId="31" fillId="0" borderId="0" xfId="0" applyNumberFormat="1" applyFont="1" applyAlignment="1">
      <alignment horizontal="right" vertical="center"/>
    </xf>
    <xf numFmtId="0" fontId="35" fillId="0" borderId="25" xfId="0" applyFont="1" applyBorder="1" applyAlignment="1">
      <alignment vertical="center"/>
    </xf>
    <xf numFmtId="164" fontId="35" fillId="0" borderId="25" xfId="1" applyNumberFormat="1" applyFont="1" applyBorder="1" applyAlignment="1">
      <alignment horizontal="right" vertical="center"/>
    </xf>
    <xf numFmtId="165" fontId="35" fillId="0" borderId="25" xfId="2" applyNumberFormat="1" applyFont="1" applyBorder="1" applyAlignment="1">
      <alignment horizontal="right" vertical="center"/>
    </xf>
    <xf numFmtId="0" fontId="34" fillId="0" borderId="25" xfId="0" applyFont="1" applyBorder="1" applyAlignment="1">
      <alignment vertical="center"/>
    </xf>
    <xf numFmtId="164" fontId="34" fillId="0" borderId="25" xfId="1" applyNumberFormat="1" applyFont="1" applyBorder="1" applyAlignment="1">
      <alignment horizontal="right" vertical="center"/>
    </xf>
    <xf numFmtId="165" fontId="34" fillId="0" borderId="25" xfId="2" applyNumberFormat="1" applyFont="1" applyBorder="1" applyAlignment="1">
      <alignment horizontal="right" vertical="center"/>
    </xf>
    <xf numFmtId="0" fontId="33" fillId="0" borderId="34" xfId="0" applyFont="1" applyBorder="1" applyAlignment="1">
      <alignment vertical="center"/>
    </xf>
    <xf numFmtId="0" fontId="33" fillId="0" borderId="25" xfId="0" applyFont="1" applyBorder="1" applyAlignment="1">
      <alignment vertical="center"/>
    </xf>
    <xf numFmtId="16" fontId="34" fillId="0" borderId="25" xfId="0" quotePrefix="1" applyNumberFormat="1" applyFont="1" applyBorder="1" applyAlignment="1">
      <alignment horizontal="right" vertical="center"/>
    </xf>
    <xf numFmtId="0" fontId="34" fillId="0" borderId="25" xfId="0" applyFont="1" applyBorder="1" applyAlignment="1">
      <alignment horizontal="right" vertical="center"/>
    </xf>
    <xf numFmtId="0" fontId="32" fillId="2" borderId="13" xfId="0" applyFont="1" applyFill="1" applyBorder="1" applyAlignment="1">
      <alignment vertical="center"/>
    </xf>
    <xf numFmtId="0" fontId="38" fillId="2" borderId="13" xfId="0" applyFont="1" applyFill="1" applyBorder="1" applyAlignment="1">
      <alignment vertical="center"/>
    </xf>
    <xf numFmtId="0" fontId="33" fillId="0" borderId="35" xfId="0" applyFont="1" applyBorder="1"/>
    <xf numFmtId="0" fontId="34" fillId="0" borderId="37" xfId="0" applyFont="1" applyBorder="1" applyAlignment="1">
      <alignment vertical="center"/>
    </xf>
    <xf numFmtId="164" fontId="34" fillId="0" borderId="37" xfId="1" applyNumberFormat="1" applyFont="1" applyBorder="1" applyAlignment="1">
      <alignment horizontal="right" vertical="center"/>
    </xf>
    <xf numFmtId="165" fontId="34" fillId="0" borderId="37" xfId="2" applyNumberFormat="1" applyFont="1" applyBorder="1" applyAlignment="1">
      <alignment horizontal="right" vertical="center"/>
    </xf>
    <xf numFmtId="0" fontId="35" fillId="0" borderId="37" xfId="0" applyFont="1" applyBorder="1" applyAlignment="1">
      <alignment vertical="center"/>
    </xf>
    <xf numFmtId="164" fontId="35" fillId="0" borderId="37" xfId="1" applyNumberFormat="1" applyFont="1" applyBorder="1" applyAlignment="1">
      <alignment horizontal="right" vertical="center"/>
    </xf>
    <xf numFmtId="165" fontId="35" fillId="0" borderId="37" xfId="2" applyNumberFormat="1" applyFont="1" applyBorder="1" applyAlignment="1">
      <alignment horizontal="right" vertical="center"/>
    </xf>
    <xf numFmtId="0" fontId="36" fillId="0" borderId="37" xfId="0" applyFont="1" applyBorder="1" applyAlignment="1">
      <alignment vertical="center"/>
    </xf>
    <xf numFmtId="165" fontId="36" fillId="0" borderId="37" xfId="2" applyNumberFormat="1" applyFont="1" applyFill="1" applyBorder="1"/>
    <xf numFmtId="164" fontId="34" fillId="0" borderId="37" xfId="0" applyNumberFormat="1" applyFont="1" applyBorder="1"/>
    <xf numFmtId="164" fontId="40" fillId="0" borderId="0" xfId="0" applyNumberFormat="1" applyFont="1"/>
    <xf numFmtId="164" fontId="35" fillId="0" borderId="37" xfId="1" applyNumberFormat="1" applyFont="1" applyFill="1" applyBorder="1" applyAlignment="1">
      <alignment horizontal="right" vertical="center" wrapText="1"/>
    </xf>
    <xf numFmtId="164" fontId="35" fillId="0" borderId="37" xfId="1" applyNumberFormat="1" applyFont="1" applyFill="1" applyBorder="1" applyAlignment="1">
      <alignment horizontal="right" vertical="center"/>
    </xf>
    <xf numFmtId="0" fontId="40" fillId="0" borderId="0" xfId="0" applyFont="1"/>
    <xf numFmtId="16" fontId="34" fillId="0" borderId="13" xfId="0" quotePrefix="1" applyNumberFormat="1" applyFont="1" applyBorder="1" applyAlignment="1">
      <alignment horizontal="right" vertical="center"/>
    </xf>
    <xf numFmtId="165" fontId="31" fillId="0" borderId="0" xfId="2" applyNumberFormat="1" applyFont="1" applyBorder="1" applyAlignment="1">
      <alignment vertical="center"/>
    </xf>
    <xf numFmtId="0" fontId="34" fillId="0" borderId="0" xfId="0" applyFont="1" applyAlignment="1">
      <alignment horizontal="right" vertical="center"/>
    </xf>
    <xf numFmtId="0" fontId="34" fillId="4" borderId="38" xfId="0" applyFont="1" applyFill="1" applyBorder="1" applyAlignment="1">
      <alignment vertical="center"/>
    </xf>
    <xf numFmtId="164" fontId="34" fillId="0" borderId="39" xfId="1" applyNumberFormat="1" applyFont="1" applyBorder="1" applyAlignment="1">
      <alignment horizontal="right" vertical="center" wrapText="1"/>
    </xf>
    <xf numFmtId="164" fontId="34" fillId="0" borderId="13" xfId="1" applyNumberFormat="1" applyFont="1" applyBorder="1" applyAlignment="1">
      <alignment horizontal="right" vertical="center" wrapText="1"/>
    </xf>
    <xf numFmtId="0" fontId="35" fillId="4" borderId="40" xfId="0" applyFont="1" applyFill="1" applyBorder="1" applyAlignment="1">
      <alignment vertical="center"/>
    </xf>
    <xf numFmtId="164" fontId="35" fillId="0" borderId="32" xfId="1" applyNumberFormat="1" applyFont="1" applyBorder="1" applyAlignment="1">
      <alignment horizontal="right" vertical="center" wrapText="1"/>
    </xf>
    <xf numFmtId="165" fontId="35" fillId="0" borderId="32" xfId="2" applyNumberFormat="1" applyFont="1" applyBorder="1" applyAlignment="1">
      <alignment horizontal="right" vertical="center"/>
    </xf>
    <xf numFmtId="0" fontId="34" fillId="4" borderId="41" xfId="0" applyFont="1" applyFill="1" applyBorder="1" applyAlignment="1">
      <alignment vertical="center"/>
    </xf>
    <xf numFmtId="164" fontId="34" fillId="0" borderId="32" xfId="1" applyNumberFormat="1" applyFont="1" applyBorder="1" applyAlignment="1">
      <alignment horizontal="right" vertical="center" wrapText="1"/>
    </xf>
    <xf numFmtId="165" fontId="34" fillId="0" borderId="32" xfId="2" applyNumberFormat="1" applyFont="1" applyBorder="1" applyAlignment="1">
      <alignment horizontal="right" vertical="center"/>
    </xf>
    <xf numFmtId="0" fontId="35" fillId="4" borderId="41" xfId="0" applyFont="1" applyFill="1" applyBorder="1" applyAlignment="1">
      <alignment vertical="center"/>
    </xf>
    <xf numFmtId="164" fontId="34" fillId="0" borderId="32" xfId="1" applyNumberFormat="1" applyFont="1" applyBorder="1" applyAlignment="1">
      <alignment horizontal="right"/>
    </xf>
    <xf numFmtId="0" fontId="36" fillId="4" borderId="41" xfId="0" applyFont="1" applyFill="1" applyBorder="1" applyAlignment="1">
      <alignment vertical="center"/>
    </xf>
    <xf numFmtId="165" fontId="36" fillId="0" borderId="32" xfId="2" applyNumberFormat="1" applyFont="1" applyFill="1" applyBorder="1" applyAlignment="1">
      <alignment horizontal="right"/>
    </xf>
    <xf numFmtId="0" fontId="23" fillId="0" borderId="0" xfId="0" applyFont="1" applyAlignment="1">
      <alignment vertical="center"/>
    </xf>
    <xf numFmtId="164" fontId="35" fillId="0" borderId="32" xfId="1" applyNumberFormat="1" applyFont="1" applyFill="1" applyBorder="1" applyAlignment="1">
      <alignment horizontal="right"/>
    </xf>
    <xf numFmtId="164" fontId="35" fillId="0" borderId="0" xfId="1" applyNumberFormat="1" applyFont="1" applyFill="1" applyBorder="1" applyAlignment="1">
      <alignment horizontal="right"/>
    </xf>
    <xf numFmtId="0" fontId="33" fillId="4" borderId="32" xfId="0" applyFont="1" applyFill="1" applyBorder="1" applyAlignment="1">
      <alignment horizontal="left"/>
    </xf>
    <xf numFmtId="164" fontId="34" fillId="0" borderId="32" xfId="1" applyNumberFormat="1" applyFont="1" applyFill="1" applyBorder="1" applyAlignment="1">
      <alignment horizontal="right"/>
    </xf>
    <xf numFmtId="0" fontId="36" fillId="0" borderId="41" xfId="0" applyFont="1" applyBorder="1" applyAlignment="1">
      <alignment vertical="center"/>
    </xf>
    <xf numFmtId="165" fontId="34" fillId="0" borderId="32" xfId="2" applyNumberFormat="1" applyFont="1" applyFill="1" applyBorder="1" applyAlignment="1">
      <alignment horizontal="right" vertical="center"/>
    </xf>
    <xf numFmtId="0" fontId="33" fillId="4" borderId="41" xfId="0" applyFont="1" applyFill="1" applyBorder="1" applyAlignment="1">
      <alignment vertical="center"/>
    </xf>
    <xf numFmtId="0" fontId="33" fillId="0" borderId="42" xfId="0" applyFont="1" applyBorder="1" applyAlignment="1">
      <alignment vertical="center"/>
    </xf>
    <xf numFmtId="165" fontId="35" fillId="0" borderId="32" xfId="2" applyNumberFormat="1" applyFont="1" applyFill="1" applyBorder="1" applyAlignment="1">
      <alignment horizontal="right" vertical="center"/>
    </xf>
    <xf numFmtId="0" fontId="33" fillId="0" borderId="11" xfId="0" applyFont="1" applyBorder="1" applyAlignment="1">
      <alignment vertical="center"/>
    </xf>
    <xf numFmtId="165" fontId="35" fillId="0" borderId="0" xfId="2" applyNumberFormat="1" applyFont="1" applyFill="1" applyAlignment="1">
      <alignment horizontal="right" vertical="center"/>
    </xf>
    <xf numFmtId="0" fontId="34" fillId="0" borderId="32" xfId="0" applyFont="1" applyBorder="1" applyAlignment="1">
      <alignment horizontal="right"/>
    </xf>
    <xf numFmtId="164" fontId="35" fillId="0" borderId="32" xfId="0" applyNumberFormat="1" applyFont="1" applyBorder="1" applyAlignment="1">
      <alignment horizontal="right"/>
    </xf>
    <xf numFmtId="164" fontId="35" fillId="0" borderId="32" xfId="1" applyNumberFormat="1" applyFont="1" applyFill="1" applyBorder="1" applyAlignment="1">
      <alignment horizontal="right" vertical="center" wrapText="1"/>
    </xf>
    <xf numFmtId="0" fontId="33" fillId="0" borderId="41" xfId="0" applyFont="1" applyBorder="1" applyAlignment="1">
      <alignment vertical="center"/>
    </xf>
    <xf numFmtId="165" fontId="31" fillId="0" borderId="0" xfId="0" applyNumberFormat="1" applyFont="1" applyAlignment="1">
      <alignment horizontal="right" vertical="center"/>
    </xf>
    <xf numFmtId="169" fontId="31" fillId="0" borderId="0" xfId="1" applyNumberFormat="1" applyFont="1" applyAlignment="1">
      <alignment vertical="center"/>
    </xf>
    <xf numFmtId="165" fontId="31" fillId="0" borderId="0" xfId="2" applyNumberFormat="1" applyFont="1" applyAlignment="1">
      <alignment horizontal="right" vertical="center"/>
    </xf>
    <xf numFmtId="9" fontId="31" fillId="0" borderId="0" xfId="2" applyFont="1"/>
    <xf numFmtId="0" fontId="33" fillId="0" borderId="13" xfId="0" applyFont="1" applyBorder="1" applyAlignment="1">
      <alignment horizontal="left" vertical="center" indent="1"/>
    </xf>
    <xf numFmtId="164" fontId="34" fillId="0" borderId="13" xfId="1" applyNumberFormat="1" applyFont="1" applyFill="1" applyBorder="1" applyAlignment="1">
      <alignment horizontal="center" vertical="center"/>
    </xf>
    <xf numFmtId="164" fontId="34" fillId="0" borderId="13" xfId="1" applyNumberFormat="1" applyFont="1" applyFill="1" applyBorder="1" applyAlignment="1">
      <alignment vertical="center"/>
    </xf>
    <xf numFmtId="165" fontId="13" fillId="0" borderId="22" xfId="0" applyNumberFormat="1" applyFont="1" applyBorder="1" applyAlignment="1">
      <alignment horizontal="center" vertical="center" wrapText="1"/>
    </xf>
    <xf numFmtId="164" fontId="21" fillId="0" borderId="1" xfId="1" applyNumberFormat="1" applyFont="1" applyBorder="1" applyAlignment="1">
      <alignment horizontal="right" vertical="center"/>
    </xf>
    <xf numFmtId="164" fontId="11" fillId="0" borderId="0" xfId="1" applyNumberFormat="1" applyFont="1" applyAlignment="1">
      <alignment horizontal="right" vertical="center" wrapText="1"/>
    </xf>
    <xf numFmtId="164" fontId="11" fillId="0" borderId="18" xfId="1" applyNumberFormat="1" applyFont="1" applyBorder="1" applyAlignment="1">
      <alignment horizontal="right" vertical="center" wrapText="1"/>
    </xf>
    <xf numFmtId="164" fontId="13" fillId="0" borderId="27" xfId="1" applyNumberFormat="1" applyFont="1" applyBorder="1" applyAlignment="1">
      <alignment horizontal="right" vertical="center" wrapText="1"/>
    </xf>
    <xf numFmtId="164" fontId="11" fillId="0" borderId="29" xfId="1" applyNumberFormat="1" applyFont="1" applyBorder="1" applyAlignment="1">
      <alignment horizontal="right" vertical="center" wrapText="1"/>
    </xf>
    <xf numFmtId="164" fontId="13" fillId="0" borderId="29" xfId="1" applyNumberFormat="1" applyFont="1" applyBorder="1" applyAlignment="1">
      <alignment horizontal="right" vertical="center" wrapText="1"/>
    </xf>
    <xf numFmtId="164" fontId="11" fillId="0" borderId="24" xfId="1" applyNumberFormat="1" applyFont="1" applyBorder="1" applyAlignment="1">
      <alignment horizontal="right" vertical="center" wrapText="1"/>
    </xf>
    <xf numFmtId="164" fontId="12" fillId="0" borderId="24" xfId="1" applyNumberFormat="1" applyFont="1" applyBorder="1" applyAlignment="1">
      <alignment horizontal="right" vertical="center" wrapText="1"/>
    </xf>
    <xf numFmtId="164" fontId="12" fillId="0" borderId="29" xfId="1" applyNumberFormat="1" applyFont="1" applyBorder="1" applyAlignment="1">
      <alignment horizontal="right" vertical="center" wrapText="1"/>
    </xf>
    <xf numFmtId="164" fontId="38" fillId="0" borderId="13" xfId="1" applyNumberFormat="1" applyFont="1" applyBorder="1" applyAlignment="1">
      <alignment horizontal="right" vertical="center"/>
    </xf>
    <xf numFmtId="0" fontId="33" fillId="0" borderId="0" xfId="0" applyFont="1"/>
    <xf numFmtId="0" fontId="31" fillId="0" borderId="13" xfId="0" applyFont="1" applyBorder="1" applyAlignment="1">
      <alignment horizontal="right" vertical="center"/>
    </xf>
    <xf numFmtId="0" fontId="31" fillId="0" borderId="13" xfId="0" applyFont="1" applyBorder="1" applyAlignment="1">
      <alignment vertical="center"/>
    </xf>
    <xf numFmtId="164" fontId="35" fillId="0" borderId="37" xfId="0" applyNumberFormat="1" applyFont="1" applyBorder="1"/>
    <xf numFmtId="164" fontId="34" fillId="0" borderId="37" xfId="1" applyNumberFormat="1" applyFont="1" applyFill="1" applyBorder="1" applyAlignment="1">
      <alignment horizontal="right" vertical="center"/>
    </xf>
    <xf numFmtId="164" fontId="35" fillId="0" borderId="37" xfId="1" applyNumberFormat="1" applyFont="1" applyFill="1" applyBorder="1" applyAlignment="1">
      <alignment vertical="center" wrapText="1"/>
    </xf>
    <xf numFmtId="164" fontId="35" fillId="0" borderId="37" xfId="1" applyNumberFormat="1" applyFont="1" applyFill="1" applyBorder="1" applyAlignment="1">
      <alignment vertical="center"/>
    </xf>
    <xf numFmtId="164" fontId="34" fillId="0" borderId="37" xfId="1" applyNumberFormat="1" applyFont="1" applyFill="1" applyBorder="1" applyAlignment="1">
      <alignment vertical="center"/>
    </xf>
    <xf numFmtId="0" fontId="33" fillId="0" borderId="36" xfId="0" quotePrefix="1" applyFont="1" applyBorder="1" applyAlignment="1">
      <alignment vertical="center"/>
    </xf>
    <xf numFmtId="164" fontId="0" fillId="0" borderId="0" xfId="0" applyNumberFormat="1"/>
    <xf numFmtId="165" fontId="18" fillId="9" borderId="21" xfId="1" applyNumberFormat="1" applyFont="1" applyFill="1" applyBorder="1" applyAlignment="1">
      <alignment horizontal="right" vertical="center"/>
    </xf>
    <xf numFmtId="165" fontId="18" fillId="9" borderId="21" xfId="1" applyNumberFormat="1" applyFont="1" applyFill="1" applyBorder="1" applyAlignment="1">
      <alignment horizontal="right" vertical="center" wrapText="1"/>
    </xf>
    <xf numFmtId="165" fontId="18" fillId="9" borderId="22" xfId="1" applyNumberFormat="1" applyFont="1" applyFill="1" applyBorder="1" applyAlignment="1">
      <alignment horizontal="right" vertical="center"/>
    </xf>
    <xf numFmtId="165" fontId="18" fillId="0" borderId="22" xfId="1" applyNumberFormat="1" applyFont="1" applyBorder="1" applyAlignment="1">
      <alignment horizontal="right" vertical="center"/>
    </xf>
    <xf numFmtId="164" fontId="10" fillId="7" borderId="1" xfId="1" applyNumberFormat="1" applyFont="1" applyFill="1" applyBorder="1" applyAlignment="1">
      <alignment horizontal="right" vertical="center"/>
    </xf>
    <xf numFmtId="165" fontId="31" fillId="0" borderId="0" xfId="2" applyNumberFormat="1" applyFont="1" applyAlignment="1">
      <alignment horizontal="right"/>
    </xf>
    <xf numFmtId="43" fontId="31" fillId="0" borderId="0" xfId="1" applyFont="1" applyAlignment="1">
      <alignment vertical="center"/>
    </xf>
    <xf numFmtId="171" fontId="31" fillId="0" borderId="0" xfId="1" applyNumberFormat="1" applyFont="1" applyAlignment="1">
      <alignment vertical="center"/>
    </xf>
    <xf numFmtId="0" fontId="34" fillId="4" borderId="43" xfId="0" applyFont="1" applyFill="1" applyBorder="1" applyAlignment="1">
      <alignment vertical="center"/>
    </xf>
    <xf numFmtId="164" fontId="34" fillId="0" borderId="0" xfId="1" applyNumberFormat="1" applyFont="1" applyBorder="1" applyAlignment="1">
      <alignment horizontal="right" vertical="center" wrapText="1"/>
    </xf>
    <xf numFmtId="165" fontId="34" fillId="0" borderId="0" xfId="2" applyNumberFormat="1" applyFont="1" applyAlignment="1">
      <alignment horizontal="right" vertical="center"/>
    </xf>
    <xf numFmtId="0" fontId="35" fillId="4" borderId="44" xfId="0" applyFont="1" applyFill="1" applyBorder="1" applyAlignment="1">
      <alignment vertical="center"/>
    </xf>
    <xf numFmtId="164" fontId="35" fillId="0" borderId="0" xfId="1" applyNumberFormat="1" applyFont="1" applyBorder="1" applyAlignment="1">
      <alignment horizontal="right" vertical="center" wrapText="1"/>
    </xf>
    <xf numFmtId="165" fontId="35" fillId="0" borderId="0" xfId="2" applyNumberFormat="1" applyFont="1" applyAlignment="1">
      <alignment horizontal="right" vertical="center"/>
    </xf>
    <xf numFmtId="0" fontId="34" fillId="4" borderId="44" xfId="0" applyFont="1" applyFill="1" applyBorder="1" applyAlignment="1">
      <alignment vertical="center"/>
    </xf>
    <xf numFmtId="0" fontId="35" fillId="4" borderId="43" xfId="0" applyFont="1" applyFill="1" applyBorder="1" applyAlignment="1">
      <alignment vertical="center"/>
    </xf>
    <xf numFmtId="164" fontId="34" fillId="0" borderId="0" xfId="1" applyNumberFormat="1" applyFont="1" applyBorder="1"/>
    <xf numFmtId="0" fontId="33" fillId="4" borderId="0" xfId="0" applyFont="1" applyFill="1" applyAlignment="1">
      <alignment horizontal="left"/>
    </xf>
    <xf numFmtId="0" fontId="36" fillId="4" borderId="43" xfId="0" applyFont="1" applyFill="1" applyBorder="1" applyAlignment="1">
      <alignment vertical="center"/>
    </xf>
    <xf numFmtId="165" fontId="34" fillId="0" borderId="0" xfId="2" applyNumberFormat="1" applyFont="1" applyBorder="1"/>
    <xf numFmtId="0" fontId="36" fillId="0" borderId="43" xfId="0" applyFont="1" applyBorder="1" applyAlignment="1">
      <alignment vertical="center"/>
    </xf>
    <xf numFmtId="164" fontId="34" fillId="0" borderId="0" xfId="1" applyNumberFormat="1" applyFont="1" applyFill="1" applyBorder="1"/>
    <xf numFmtId="165" fontId="34" fillId="0" borderId="0" xfId="2" applyNumberFormat="1" applyFont="1" applyFill="1" applyAlignment="1">
      <alignment horizontal="right" vertical="center"/>
    </xf>
    <xf numFmtId="0" fontId="33" fillId="4" borderId="43" xfId="0" applyFont="1" applyFill="1" applyBorder="1" applyAlignment="1">
      <alignment vertical="center"/>
    </xf>
    <xf numFmtId="0" fontId="33" fillId="0" borderId="43" xfId="0" applyFont="1" applyBorder="1" applyAlignment="1">
      <alignment vertical="center"/>
    </xf>
    <xf numFmtId="165" fontId="0" fillId="0" borderId="0" xfId="2" applyNumberFormat="1" applyFont="1"/>
    <xf numFmtId="171" fontId="31" fillId="0" borderId="0" xfId="1" applyNumberFormat="1" applyFont="1" applyAlignment="1">
      <alignment horizontal="right" vertical="center"/>
    </xf>
    <xf numFmtId="165" fontId="31" fillId="0" borderId="0" xfId="1" applyNumberFormat="1" applyFont="1"/>
    <xf numFmtId="10" fontId="31" fillId="0" borderId="0" xfId="2" applyNumberFormat="1" applyFont="1"/>
    <xf numFmtId="9" fontId="31" fillId="0" borderId="0" xfId="2" applyFont="1" applyAlignment="1">
      <alignment vertical="center"/>
    </xf>
    <xf numFmtId="172" fontId="31" fillId="0" borderId="0" xfId="0" applyNumberFormat="1" applyFont="1"/>
    <xf numFmtId="164" fontId="34" fillId="0" borderId="25" xfId="1" applyNumberFormat="1" applyFont="1" applyFill="1" applyBorder="1" applyAlignment="1">
      <alignment horizontal="right" vertical="center"/>
    </xf>
    <xf numFmtId="164" fontId="35" fillId="0" borderId="25" xfId="1" applyNumberFormat="1" applyFont="1" applyFill="1" applyBorder="1" applyAlignment="1">
      <alignment horizontal="right" vertical="center"/>
    </xf>
    <xf numFmtId="165" fontId="35" fillId="0" borderId="25" xfId="2" applyNumberFormat="1" applyFont="1" applyFill="1" applyBorder="1" applyAlignment="1">
      <alignment horizontal="right" vertical="center"/>
    </xf>
    <xf numFmtId="165" fontId="34" fillId="0" borderId="25" xfId="2" applyNumberFormat="1" applyFont="1" applyFill="1" applyBorder="1" applyAlignment="1">
      <alignment horizontal="right" vertical="center"/>
    </xf>
    <xf numFmtId="165" fontId="31" fillId="0" borderId="0" xfId="2" applyNumberFormat="1" applyFont="1" applyFill="1"/>
    <xf numFmtId="164" fontId="31" fillId="0" borderId="0" xfId="2" applyNumberFormat="1" applyFont="1" applyFill="1" applyBorder="1"/>
    <xf numFmtId="0" fontId="23" fillId="0" borderId="0" xfId="0" applyFont="1" applyAlignment="1">
      <alignment wrapText="1"/>
    </xf>
    <xf numFmtId="165" fontId="31" fillId="0" borderId="0" xfId="2" applyNumberFormat="1" applyFont="1" applyFill="1" applyBorder="1"/>
    <xf numFmtId="0" fontId="8" fillId="6" borderId="5" xfId="0" applyFont="1" applyFill="1" applyBorder="1" applyAlignment="1">
      <alignment horizontal="left" vertical="center" wrapText="1"/>
    </xf>
    <xf numFmtId="0" fontId="8" fillId="6" borderId="6"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8" xfId="0"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10" xfId="0" applyFont="1" applyFill="1" applyBorder="1" applyAlignment="1">
      <alignment horizontal="left" vertical="center" wrapText="1"/>
    </xf>
    <xf numFmtId="0" fontId="6" fillId="0" borderId="0" xfId="4" applyFont="1" applyAlignment="1" applyProtection="1">
      <alignment horizontal="center"/>
      <protection locked="0"/>
    </xf>
    <xf numFmtId="0" fontId="7" fillId="4" borderId="0" xfId="3" applyFont="1" applyFill="1" applyBorder="1" applyAlignment="1" applyProtection="1">
      <alignment horizontal="center" vertical="center"/>
      <protection locked="0"/>
    </xf>
    <xf numFmtId="16" fontId="10" fillId="2" borderId="14" xfId="0" quotePrefix="1" applyNumberFormat="1" applyFont="1" applyFill="1" applyBorder="1" applyAlignment="1">
      <alignment horizontal="center" vertical="center"/>
    </xf>
    <xf numFmtId="16" fontId="10" fillId="2" borderId="14" xfId="0" applyNumberFormat="1" applyFont="1" applyFill="1" applyBorder="1" applyAlignment="1">
      <alignment horizontal="center" vertical="center"/>
    </xf>
    <xf numFmtId="165" fontId="10" fillId="2" borderId="0" xfId="0" applyNumberFormat="1" applyFont="1" applyFill="1" applyAlignment="1">
      <alignment horizontal="center" vertical="center"/>
    </xf>
    <xf numFmtId="0" fontId="23" fillId="0" borderId="0" xfId="0" applyFont="1" applyAlignment="1">
      <alignment horizontal="left" wrapText="1"/>
    </xf>
    <xf numFmtId="16" fontId="20" fillId="2" borderId="14" xfId="0" quotePrefix="1" applyNumberFormat="1" applyFont="1" applyFill="1" applyBorder="1" applyAlignment="1">
      <alignment horizontal="left" vertical="center"/>
    </xf>
    <xf numFmtId="16" fontId="20" fillId="2" borderId="14" xfId="0" applyNumberFormat="1" applyFont="1" applyFill="1" applyBorder="1" applyAlignment="1">
      <alignment horizontal="left" vertical="center"/>
    </xf>
    <xf numFmtId="0" fontId="10" fillId="2" borderId="11" xfId="0" applyFont="1" applyFill="1" applyBorder="1" applyAlignment="1">
      <alignment horizontal="center" vertical="center" wrapText="1"/>
    </xf>
    <xf numFmtId="0" fontId="10" fillId="2" borderId="26" xfId="0" applyFont="1" applyFill="1" applyBorder="1" applyAlignment="1">
      <alignment horizontal="center" vertical="center" wrapText="1"/>
    </xf>
    <xf numFmtId="15" fontId="10" fillId="7" borderId="16" xfId="0" applyNumberFormat="1"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23" fillId="0" borderId="0" xfId="0" applyFont="1" applyAlignment="1">
      <alignment horizontal="left" vertical="top" wrapText="1"/>
    </xf>
    <xf numFmtId="0" fontId="10" fillId="7" borderId="0" xfId="0" applyFont="1" applyFill="1" applyAlignment="1">
      <alignment vertical="center" wrapText="1"/>
    </xf>
    <xf numFmtId="0" fontId="10" fillId="7" borderId="12" xfId="0" applyFont="1" applyFill="1" applyBorder="1" applyAlignment="1">
      <alignment vertical="center" wrapText="1"/>
    </xf>
    <xf numFmtId="0" fontId="10" fillId="7" borderId="0" xfId="0" applyFont="1" applyFill="1" applyAlignment="1">
      <alignment horizontal="center" vertical="center" wrapText="1"/>
    </xf>
    <xf numFmtId="0" fontId="10" fillId="7" borderId="12" xfId="0" applyFont="1" applyFill="1" applyBorder="1" applyAlignment="1">
      <alignment horizontal="center" vertical="center" wrapText="1"/>
    </xf>
    <xf numFmtId="15" fontId="10" fillId="2" borderId="0" xfId="0" applyNumberFormat="1" applyFont="1" applyFill="1" applyAlignment="1">
      <alignment horizontal="right" vertical="center" wrapText="1"/>
    </xf>
    <xf numFmtId="0" fontId="10" fillId="2" borderId="0" xfId="0" applyFont="1" applyFill="1" applyAlignment="1">
      <alignment horizontal="right" vertical="center" wrapText="1"/>
    </xf>
    <xf numFmtId="0" fontId="32" fillId="2" borderId="0" xfId="0" applyFont="1" applyFill="1" applyAlignment="1">
      <alignment horizontal="center" vertical="center"/>
    </xf>
    <xf numFmtId="0" fontId="32" fillId="10" borderId="0" xfId="0" applyFont="1" applyFill="1" applyAlignment="1">
      <alignment horizontal="center" vertical="center"/>
    </xf>
  </cellXfs>
  <cellStyles count="9">
    <cellStyle name="60% - Accent3" xfId="3" builtinId="40"/>
    <cellStyle name="Comma" xfId="1" builtinId="3"/>
    <cellStyle name="Comma 10" xfId="7" xr:uid="{95D98EE6-BDD3-416B-A926-6E55B91F3125}"/>
    <cellStyle name="Normal" xfId="0" builtinId="0"/>
    <cellStyle name="Normal 10 2 2" xfId="6" xr:uid="{89948C98-C8D3-4B7F-BC62-1665BDF288D4}"/>
    <cellStyle name="Normal 9 2" xfId="5" xr:uid="{61F10E86-DB0A-4AAF-A9EC-C9C86B4B52E4}"/>
    <cellStyle name="Normal_Display" xfId="4" xr:uid="{816FC9E5-E548-44F9-9BEA-91CF12DF8E25}"/>
    <cellStyle name="Percent" xfId="2" builtinId="5"/>
    <cellStyle name="Percent 4 2" xfId="8" xr:uid="{8CC083F9-CC26-4CDB-9DD7-040B16598103}"/>
  </cellStyles>
  <dxfs count="0"/>
  <tableStyles count="0" defaultTableStyle="TableStyleMedium2" defaultPivotStyle="PivotStyleLight16"/>
  <colors>
    <mruColors>
      <color rgb="FF7B2038"/>
      <color rgb="FFDBB968"/>
      <color rgb="FF113A3F"/>
      <color rgb="FFF2F2F2"/>
      <color rgb="FF595959"/>
      <color rgb="FF2A909E"/>
      <color rgb="FF27633E"/>
      <color rgb="FF0C2723"/>
      <color rgb="FF4B6271"/>
      <color rgb="FF27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22860</xdr:colOff>
      <xdr:row>4</xdr:row>
      <xdr:rowOff>15240</xdr:rowOff>
    </xdr:from>
    <xdr:to>
      <xdr:col>9</xdr:col>
      <xdr:colOff>350520</xdr:colOff>
      <xdr:row>13</xdr:row>
      <xdr:rowOff>6191</xdr:rowOff>
    </xdr:to>
    <xdr:pic>
      <xdr:nvPicPr>
        <xdr:cNvPr id="2" name="Picture 1">
          <a:extLst>
            <a:ext uri="{FF2B5EF4-FFF2-40B4-BE49-F238E27FC236}">
              <a16:creationId xmlns:a16="http://schemas.microsoft.com/office/drawing/2014/main" id="{F31BA879-CB2B-4359-9A7E-FAAE26F029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7880" y="685800"/>
          <a:ext cx="3375660" cy="1693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B9C52-29C2-45D1-A273-AD7071C75855}">
  <sheetPr>
    <tabColor theme="0" tint="-0.14999847407452621"/>
  </sheetPr>
  <dimension ref="A1:M20"/>
  <sheetViews>
    <sheetView showGridLines="0" tabSelected="1" zoomScale="80" zoomScaleNormal="80" workbookViewId="0"/>
  </sheetViews>
  <sheetFormatPr defaultColWidth="8.85546875" defaultRowHeight="14.25" x14ac:dyDescent="0.25"/>
  <cols>
    <col min="1" max="1" width="2" style="3" customWidth="1"/>
    <col min="2" max="2" width="10.28515625" style="3" customWidth="1"/>
    <col min="3" max="12" width="8.85546875" style="3"/>
    <col min="13" max="13" width="19.28515625" style="3" customWidth="1"/>
    <col min="14" max="16384" width="8.85546875" style="3"/>
  </cols>
  <sheetData>
    <row r="1" spans="1:13" ht="9" customHeight="1" x14ac:dyDescent="0.25"/>
    <row r="2" spans="1:13" ht="14.25" customHeight="1" x14ac:dyDescent="0.25">
      <c r="B2" s="6" t="s">
        <v>6</v>
      </c>
      <c r="C2" s="366" t="s">
        <v>441</v>
      </c>
      <c r="D2" s="366"/>
      <c r="E2" s="366"/>
      <c r="F2" s="366"/>
      <c r="G2" s="366"/>
      <c r="H2" s="366"/>
      <c r="I2" s="366"/>
      <c r="J2" s="366"/>
      <c r="K2" s="366"/>
      <c r="L2" s="366"/>
      <c r="M2" s="367"/>
    </row>
    <row r="3" spans="1:13" x14ac:dyDescent="0.25">
      <c r="B3" s="7"/>
      <c r="C3" s="368"/>
      <c r="D3" s="368"/>
      <c r="E3" s="368"/>
      <c r="F3" s="368"/>
      <c r="G3" s="368"/>
      <c r="H3" s="368"/>
      <c r="I3" s="368"/>
      <c r="J3" s="368"/>
      <c r="K3" s="368"/>
      <c r="L3" s="368"/>
      <c r="M3" s="369"/>
    </row>
    <row r="4" spans="1:13" x14ac:dyDescent="0.25">
      <c r="B4" s="8"/>
      <c r="C4" s="370"/>
      <c r="D4" s="370"/>
      <c r="E4" s="370"/>
      <c r="F4" s="370"/>
      <c r="G4" s="370"/>
      <c r="H4" s="370"/>
      <c r="I4" s="370"/>
      <c r="J4" s="370"/>
      <c r="K4" s="370"/>
      <c r="L4" s="370"/>
      <c r="M4" s="371"/>
    </row>
    <row r="14" spans="1:13" ht="26.25" x14ac:dyDescent="0.45">
      <c r="A14" s="372" t="s">
        <v>442</v>
      </c>
      <c r="B14" s="372"/>
      <c r="C14" s="372"/>
      <c r="D14" s="372"/>
      <c r="E14" s="372"/>
      <c r="F14" s="372"/>
      <c r="G14" s="372"/>
      <c r="H14" s="372"/>
      <c r="I14" s="372"/>
      <c r="J14" s="372"/>
      <c r="K14" s="372"/>
      <c r="L14" s="372"/>
      <c r="M14" s="372"/>
    </row>
    <row r="15" spans="1:13" ht="16.5" x14ac:dyDescent="0.25">
      <c r="A15" s="373" t="s">
        <v>5</v>
      </c>
      <c r="B15" s="373"/>
      <c r="C15" s="373"/>
      <c r="D15" s="373"/>
      <c r="E15" s="373"/>
      <c r="F15" s="373"/>
      <c r="G15" s="373"/>
      <c r="H15" s="373"/>
      <c r="I15" s="373"/>
      <c r="J15" s="373"/>
      <c r="K15" s="373"/>
      <c r="L15" s="373"/>
      <c r="M15" s="373"/>
    </row>
    <row r="18" spans="2:3" x14ac:dyDescent="0.25">
      <c r="B18" s="4"/>
      <c r="C18" s="3" t="s">
        <v>46</v>
      </c>
    </row>
    <row r="19" spans="2:3" ht="9.6" customHeight="1" x14ac:dyDescent="0.25"/>
    <row r="20" spans="2:3" x14ac:dyDescent="0.25">
      <c r="B20" s="5"/>
      <c r="C20" s="3" t="s">
        <v>47</v>
      </c>
    </row>
  </sheetData>
  <mergeCells count="3">
    <mergeCell ref="C2:M4"/>
    <mergeCell ref="A14:M14"/>
    <mergeCell ref="A15:M15"/>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8D6D9-C1EA-451D-9E0A-C2667DB538A2}">
  <sheetPr>
    <tabColor rgb="FF7B2038"/>
  </sheetPr>
  <dimension ref="A1:I61"/>
  <sheetViews>
    <sheetView showGridLines="0" zoomScale="80" zoomScaleNormal="80" workbookViewId="0">
      <pane ySplit="3" topLeftCell="A5" activePane="bottomLeft" state="frozen"/>
      <selection pane="bottomLeft"/>
    </sheetView>
  </sheetViews>
  <sheetFormatPr defaultColWidth="8.85546875" defaultRowHeight="12" x14ac:dyDescent="0.2"/>
  <cols>
    <col min="1" max="1" width="45.5703125" style="212" customWidth="1"/>
    <col min="2" max="3" width="11.28515625" style="210" bestFit="1" customWidth="1"/>
    <col min="4" max="4" width="12.28515625" style="211" bestFit="1" customWidth="1"/>
    <col min="5" max="16384" width="8.85546875" style="212"/>
  </cols>
  <sheetData>
    <row r="1" spans="1:9" ht="14.25" x14ac:dyDescent="0.2">
      <c r="A1" s="1" t="s">
        <v>2</v>
      </c>
    </row>
    <row r="2" spans="1:9" ht="14.25" x14ac:dyDescent="0.2">
      <c r="A2" s="1" t="s">
        <v>179</v>
      </c>
    </row>
    <row r="3" spans="1:9" ht="14.25" x14ac:dyDescent="0.25">
      <c r="A3" s="2" t="s">
        <v>0</v>
      </c>
      <c r="B3" s="213"/>
      <c r="C3" s="213"/>
      <c r="D3" s="214"/>
    </row>
    <row r="4" spans="1:9" x14ac:dyDescent="0.2">
      <c r="A4" s="92"/>
      <c r="B4" s="215"/>
      <c r="C4" s="215"/>
      <c r="D4" s="216"/>
    </row>
    <row r="5" spans="1:9" ht="12.75" thickBot="1" x14ac:dyDescent="0.25">
      <c r="A5" s="217" t="s">
        <v>111</v>
      </c>
      <c r="B5" s="217"/>
      <c r="C5" s="217"/>
      <c r="D5" s="217"/>
    </row>
    <row r="6" spans="1:9" ht="12.75" thickBot="1" x14ac:dyDescent="0.25">
      <c r="A6" s="185" t="s">
        <v>0</v>
      </c>
      <c r="B6" s="186" t="s">
        <v>444</v>
      </c>
      <c r="C6" s="186" t="s">
        <v>443</v>
      </c>
      <c r="D6" s="187" t="s">
        <v>3</v>
      </c>
    </row>
    <row r="7" spans="1:9" ht="12.75" thickBot="1" x14ac:dyDescent="0.25">
      <c r="A7" s="191" t="s">
        <v>180</v>
      </c>
      <c r="B7" s="192">
        <v>7091</v>
      </c>
      <c r="C7" s="192">
        <v>4705</v>
      </c>
      <c r="D7" s="193">
        <v>0.50700000000000001</v>
      </c>
      <c r="F7" s="211"/>
      <c r="G7" s="211"/>
    </row>
    <row r="8" spans="1:9" ht="12.75" thickBot="1" x14ac:dyDescent="0.25">
      <c r="A8" s="188" t="s">
        <v>181</v>
      </c>
      <c r="B8" s="189">
        <v>7091</v>
      </c>
      <c r="C8" s="189">
        <v>4705</v>
      </c>
      <c r="D8" s="187">
        <v>0.50700000000000001</v>
      </c>
      <c r="F8" s="211"/>
      <c r="G8" s="211"/>
      <c r="I8" s="211"/>
    </row>
    <row r="9" spans="1:9" ht="12.75" thickBot="1" x14ac:dyDescent="0.25">
      <c r="A9" s="191" t="s">
        <v>182</v>
      </c>
      <c r="B9" s="192">
        <v>-474</v>
      </c>
      <c r="C9" s="192">
        <v>-434</v>
      </c>
      <c r="D9" s="193">
        <v>9.1999999999999998E-2</v>
      </c>
      <c r="F9" s="211"/>
      <c r="G9" s="211"/>
      <c r="I9" s="211"/>
    </row>
    <row r="10" spans="1:9" ht="12.75" thickBot="1" x14ac:dyDescent="0.25">
      <c r="A10" s="191" t="s">
        <v>183</v>
      </c>
      <c r="B10" s="192">
        <v>-370</v>
      </c>
      <c r="C10" s="192">
        <v>-91</v>
      </c>
      <c r="D10" s="193" t="s">
        <v>4</v>
      </c>
      <c r="F10" s="211"/>
      <c r="G10" s="211"/>
      <c r="I10" s="211"/>
    </row>
    <row r="11" spans="1:9" ht="12.75" thickBot="1" x14ac:dyDescent="0.25">
      <c r="A11" s="191" t="s">
        <v>184</v>
      </c>
      <c r="B11" s="192">
        <v>-106</v>
      </c>
      <c r="C11" s="192">
        <v>-76</v>
      </c>
      <c r="D11" s="193">
        <v>0.39500000000000002</v>
      </c>
      <c r="F11" s="211"/>
      <c r="G11" s="211"/>
      <c r="I11" s="211"/>
    </row>
    <row r="12" spans="1:9" ht="12.75" thickBot="1" x14ac:dyDescent="0.25">
      <c r="A12" s="188" t="s">
        <v>185</v>
      </c>
      <c r="B12" s="189">
        <v>-2336</v>
      </c>
      <c r="C12" s="189">
        <v>-2366</v>
      </c>
      <c r="D12" s="187">
        <v>-1.2999999999999999E-2</v>
      </c>
      <c r="F12" s="211"/>
      <c r="G12" s="211"/>
      <c r="I12" s="211"/>
    </row>
    <row r="13" spans="1:9" ht="12.75" thickBot="1" x14ac:dyDescent="0.25">
      <c r="A13" s="188" t="s">
        <v>123</v>
      </c>
      <c r="B13" s="189">
        <v>4755</v>
      </c>
      <c r="C13" s="189">
        <v>2339</v>
      </c>
      <c r="D13" s="187" t="s">
        <v>4</v>
      </c>
      <c r="F13" s="211"/>
      <c r="G13" s="211"/>
      <c r="I13" s="211"/>
    </row>
    <row r="14" spans="1:9" s="92" customFormat="1" ht="12.75" thickBot="1" x14ac:dyDescent="0.25">
      <c r="A14" s="194" t="s">
        <v>186</v>
      </c>
      <c r="B14" s="195">
        <v>0.67100000000000004</v>
      </c>
      <c r="C14" s="195">
        <v>0.497</v>
      </c>
      <c r="D14" s="196">
        <v>17.399999999999999</v>
      </c>
      <c r="E14" s="354"/>
      <c r="F14" s="211"/>
      <c r="G14" s="211"/>
    </row>
    <row r="15" spans="1:9" ht="12.75" thickBot="1" x14ac:dyDescent="0.25">
      <c r="A15" s="188" t="s">
        <v>187</v>
      </c>
      <c r="B15" s="189">
        <v>2223</v>
      </c>
      <c r="C15" s="189">
        <v>-426</v>
      </c>
      <c r="D15" s="187" t="s">
        <v>4</v>
      </c>
      <c r="E15" s="354"/>
      <c r="F15" s="211"/>
      <c r="G15" s="211"/>
      <c r="I15" s="211"/>
    </row>
    <row r="16" spans="1:9" ht="12.75" thickBot="1" x14ac:dyDescent="0.25">
      <c r="A16" s="191" t="s">
        <v>188</v>
      </c>
      <c r="B16" s="192">
        <v>-3714</v>
      </c>
      <c r="C16" s="192">
        <v>-3513</v>
      </c>
      <c r="D16" s="193">
        <v>5.7000000000000002E-2</v>
      </c>
      <c r="F16" s="211"/>
      <c r="G16" s="211"/>
      <c r="I16" s="211"/>
    </row>
    <row r="17" spans="1:9" ht="12.75" thickBot="1" x14ac:dyDescent="0.25">
      <c r="A17" s="191" t="s">
        <v>437</v>
      </c>
      <c r="B17" s="192">
        <v>-184</v>
      </c>
      <c r="C17" s="192">
        <v>-106</v>
      </c>
      <c r="D17" s="193">
        <v>0.73599999999999999</v>
      </c>
      <c r="F17" s="211"/>
      <c r="G17" s="211"/>
      <c r="I17" s="211"/>
    </row>
    <row r="18" spans="1:9" ht="12.75" thickBot="1" x14ac:dyDescent="0.25">
      <c r="A18" s="191" t="s">
        <v>265</v>
      </c>
      <c r="B18" s="192">
        <v>143</v>
      </c>
      <c r="C18" s="192">
        <v>-412</v>
      </c>
      <c r="D18" s="193" t="s">
        <v>4</v>
      </c>
      <c r="F18" s="211"/>
      <c r="G18" s="211"/>
      <c r="I18" s="211"/>
    </row>
    <row r="19" spans="1:9" ht="12.75" thickBot="1" x14ac:dyDescent="0.25">
      <c r="A19" s="188" t="s">
        <v>415</v>
      </c>
      <c r="B19" s="189">
        <v>-1532</v>
      </c>
      <c r="C19" s="189">
        <v>-4457</v>
      </c>
      <c r="D19" s="187">
        <v>-0.65600000000000003</v>
      </c>
      <c r="F19" s="211"/>
      <c r="G19" s="211"/>
      <c r="I19" s="211"/>
    </row>
    <row r="20" spans="1:9" ht="12.75" thickBot="1" x14ac:dyDescent="0.25">
      <c r="A20" s="188" t="s">
        <v>228</v>
      </c>
      <c r="B20" s="189">
        <v>-1532</v>
      </c>
      <c r="C20" s="189">
        <v>-4457</v>
      </c>
      <c r="D20" s="187">
        <v>-0.65600000000000003</v>
      </c>
      <c r="F20" s="211"/>
      <c r="G20" s="211"/>
      <c r="I20" s="211"/>
    </row>
    <row r="21" spans="1:9" x14ac:dyDescent="0.2">
      <c r="B21" s="212"/>
      <c r="C21" s="212"/>
      <c r="D21" s="212"/>
    </row>
    <row r="22" spans="1:9" x14ac:dyDescent="0.2">
      <c r="B22" s="212"/>
      <c r="C22" s="212"/>
      <c r="D22" s="212"/>
    </row>
    <row r="23" spans="1:9" ht="12.75" thickBot="1" x14ac:dyDescent="0.25">
      <c r="A23" s="217" t="s">
        <v>132</v>
      </c>
      <c r="B23" s="217"/>
      <c r="C23" s="217"/>
      <c r="D23" s="217"/>
    </row>
    <row r="24" spans="1:9" ht="12.75" thickBot="1" x14ac:dyDescent="0.25">
      <c r="A24" s="185" t="s">
        <v>0</v>
      </c>
      <c r="B24" s="186" t="s">
        <v>444</v>
      </c>
      <c r="C24" s="186" t="s">
        <v>443</v>
      </c>
      <c r="D24" s="187" t="s">
        <v>3</v>
      </c>
    </row>
    <row r="25" spans="1:9" ht="12.75" thickBot="1" x14ac:dyDescent="0.25">
      <c r="A25" s="191" t="s">
        <v>189</v>
      </c>
      <c r="B25" s="192">
        <v>6451</v>
      </c>
      <c r="C25" s="192">
        <v>4531</v>
      </c>
      <c r="D25" s="193">
        <v>0.42399999999999999</v>
      </c>
      <c r="F25" s="332"/>
      <c r="G25" s="332"/>
      <c r="I25" s="211"/>
    </row>
    <row r="26" spans="1:9" ht="12.75" thickBot="1" x14ac:dyDescent="0.25">
      <c r="A26" s="191" t="s">
        <v>190</v>
      </c>
      <c r="B26" s="192">
        <v>-3135</v>
      </c>
      <c r="C26" s="192">
        <v>-2479</v>
      </c>
      <c r="D26" s="193">
        <v>0.26500000000000001</v>
      </c>
      <c r="F26" s="332"/>
      <c r="G26" s="332"/>
      <c r="I26" s="211"/>
    </row>
    <row r="27" spans="1:9" ht="12.75" thickBot="1" x14ac:dyDescent="0.25">
      <c r="A27" s="191" t="s">
        <v>191</v>
      </c>
      <c r="B27" s="192">
        <v>-617</v>
      </c>
      <c r="C27" s="192">
        <v>-751</v>
      </c>
      <c r="D27" s="193">
        <v>-0.17799999999999999</v>
      </c>
      <c r="F27" s="332"/>
      <c r="G27" s="332"/>
      <c r="I27" s="211"/>
    </row>
    <row r="28" spans="1:9" ht="12.75" thickBot="1" x14ac:dyDescent="0.25">
      <c r="A28" s="191" t="s">
        <v>192</v>
      </c>
      <c r="B28" s="192">
        <v>75</v>
      </c>
      <c r="C28" s="192">
        <v>7</v>
      </c>
      <c r="D28" s="193" t="s">
        <v>4</v>
      </c>
      <c r="F28" s="332"/>
      <c r="G28" s="332"/>
      <c r="I28" s="211"/>
    </row>
    <row r="29" spans="1:9" ht="12.75" thickBot="1" x14ac:dyDescent="0.25">
      <c r="A29" s="191" t="s">
        <v>193</v>
      </c>
      <c r="B29" s="192">
        <v>296</v>
      </c>
      <c r="C29" s="192">
        <v>174</v>
      </c>
      <c r="D29" s="193">
        <v>0.70099999999999996</v>
      </c>
      <c r="F29" s="332"/>
      <c r="G29" s="332"/>
      <c r="I29" s="211"/>
    </row>
    <row r="30" spans="1:9" ht="12.75" thickBot="1" x14ac:dyDescent="0.25">
      <c r="A30" s="188" t="s">
        <v>194</v>
      </c>
      <c r="B30" s="189">
        <v>3070</v>
      </c>
      <c r="C30" s="189">
        <v>1482</v>
      </c>
      <c r="D30" s="187" t="s">
        <v>4</v>
      </c>
      <c r="F30" s="332"/>
      <c r="G30" s="332"/>
      <c r="I30" s="211"/>
    </row>
    <row r="31" spans="1:9" ht="12.75" thickBot="1" x14ac:dyDescent="0.25">
      <c r="A31" s="191" t="s">
        <v>195</v>
      </c>
      <c r="B31" s="192">
        <v>-2226</v>
      </c>
      <c r="C31" s="192">
        <v>-2283</v>
      </c>
      <c r="D31" s="193">
        <v>-2.5000000000000001E-2</v>
      </c>
      <c r="F31" s="332"/>
      <c r="G31" s="332"/>
      <c r="I31" s="211"/>
    </row>
    <row r="32" spans="1:9" ht="12.75" thickBot="1" x14ac:dyDescent="0.25">
      <c r="A32" s="191" t="s">
        <v>196</v>
      </c>
      <c r="B32" s="192">
        <v>-56</v>
      </c>
      <c r="C32" s="192">
        <v>-31</v>
      </c>
      <c r="D32" s="193">
        <v>0.80600000000000005</v>
      </c>
      <c r="F32" s="332"/>
      <c r="G32" s="332"/>
      <c r="I32" s="211"/>
    </row>
    <row r="33" spans="1:9" ht="12.75" thickBot="1" x14ac:dyDescent="0.25">
      <c r="A33" s="191" t="s">
        <v>1</v>
      </c>
      <c r="B33" s="192">
        <v>0</v>
      </c>
      <c r="C33" s="192">
        <v>-1735</v>
      </c>
      <c r="D33" s="193" t="s">
        <v>4</v>
      </c>
      <c r="F33" s="332"/>
      <c r="G33" s="332"/>
      <c r="I33" s="211"/>
    </row>
    <row r="34" spans="1:9" ht="12.75" thickBot="1" x14ac:dyDescent="0.25">
      <c r="A34" s="188" t="s">
        <v>197</v>
      </c>
      <c r="B34" s="189">
        <v>-2282</v>
      </c>
      <c r="C34" s="189">
        <v>-4049</v>
      </c>
      <c r="D34" s="187">
        <v>-0.436</v>
      </c>
      <c r="F34" s="332"/>
      <c r="G34" s="332"/>
      <c r="I34" s="211"/>
    </row>
    <row r="35" spans="1:9" ht="12.75" thickBot="1" x14ac:dyDescent="0.25">
      <c r="A35" s="191" t="s">
        <v>281</v>
      </c>
      <c r="B35" s="192">
        <v>-13833</v>
      </c>
      <c r="C35" s="192">
        <v>19</v>
      </c>
      <c r="D35" s="193" t="s">
        <v>4</v>
      </c>
      <c r="F35" s="332"/>
      <c r="G35" s="332"/>
      <c r="I35" s="211"/>
    </row>
    <row r="36" spans="1:9" ht="12.75" thickBot="1" x14ac:dyDescent="0.25">
      <c r="A36" s="191" t="s">
        <v>200</v>
      </c>
      <c r="B36" s="192">
        <v>-16</v>
      </c>
      <c r="C36" s="192">
        <v>-9</v>
      </c>
      <c r="D36" s="193">
        <v>0.77800000000000002</v>
      </c>
      <c r="F36" s="332"/>
      <c r="G36" s="332"/>
      <c r="I36" s="211"/>
    </row>
    <row r="37" spans="1:9" ht="12.75" thickBot="1" x14ac:dyDescent="0.25">
      <c r="A37" s="191" t="s">
        <v>201</v>
      </c>
      <c r="B37" s="192">
        <v>0</v>
      </c>
      <c r="C37" s="192">
        <v>-5179</v>
      </c>
      <c r="D37" s="193" t="s">
        <v>4</v>
      </c>
      <c r="F37" s="332"/>
      <c r="G37" s="332"/>
      <c r="I37" s="211"/>
    </row>
    <row r="38" spans="1:9" ht="12.75" thickBot="1" x14ac:dyDescent="0.25">
      <c r="A38" s="191" t="s">
        <v>202</v>
      </c>
      <c r="B38" s="192">
        <v>0</v>
      </c>
      <c r="C38" s="192">
        <v>3179</v>
      </c>
      <c r="D38" s="193" t="s">
        <v>4</v>
      </c>
      <c r="F38" s="332"/>
      <c r="G38" s="332"/>
      <c r="I38" s="211"/>
    </row>
    <row r="39" spans="1:9" ht="12.75" thickBot="1" x14ac:dyDescent="0.25">
      <c r="A39" s="188" t="s">
        <v>203</v>
      </c>
      <c r="B39" s="189">
        <v>-13849</v>
      </c>
      <c r="C39" s="189">
        <v>-1990</v>
      </c>
      <c r="D39" s="187" t="s">
        <v>4</v>
      </c>
      <c r="F39" s="332"/>
      <c r="G39" s="332"/>
      <c r="I39" s="211"/>
    </row>
    <row r="40" spans="1:9" ht="12.75" thickBot="1" x14ac:dyDescent="0.25">
      <c r="A40" s="191" t="s">
        <v>204</v>
      </c>
      <c r="B40" s="192">
        <v>-263</v>
      </c>
      <c r="C40" s="192">
        <v>-1292</v>
      </c>
      <c r="D40" s="193">
        <v>-0.79600000000000004</v>
      </c>
      <c r="F40" s="332"/>
      <c r="G40" s="332"/>
      <c r="I40" s="211"/>
    </row>
    <row r="41" spans="1:9" ht="12.75" thickBot="1" x14ac:dyDescent="0.25">
      <c r="A41" s="188" t="s">
        <v>430</v>
      </c>
      <c r="B41" s="219">
        <v>-13324</v>
      </c>
      <c r="C41" s="189">
        <v>-5849</v>
      </c>
      <c r="D41" s="187" t="s">
        <v>4</v>
      </c>
      <c r="F41" s="332"/>
      <c r="G41" s="332"/>
      <c r="I41" s="211"/>
    </row>
    <row r="42" spans="1:9" ht="12.75" thickBot="1" x14ac:dyDescent="0.25">
      <c r="A42" s="188" t="s">
        <v>206</v>
      </c>
      <c r="B42" s="189">
        <v>28307</v>
      </c>
      <c r="C42" s="189">
        <v>25575</v>
      </c>
      <c r="D42" s="187">
        <v>0.107</v>
      </c>
      <c r="F42" s="332"/>
      <c r="G42" s="332"/>
      <c r="I42" s="211"/>
    </row>
    <row r="43" spans="1:9" ht="12.75" thickBot="1" x14ac:dyDescent="0.25">
      <c r="A43" s="188" t="s">
        <v>207</v>
      </c>
      <c r="B43" s="189">
        <v>14983</v>
      </c>
      <c r="C43" s="189">
        <v>19726</v>
      </c>
      <c r="D43" s="187">
        <v>-0.24</v>
      </c>
      <c r="F43" s="332"/>
      <c r="G43" s="332"/>
      <c r="I43" s="211"/>
    </row>
    <row r="44" spans="1:9" x14ac:dyDescent="0.2">
      <c r="B44" s="220"/>
      <c r="C44" s="220"/>
      <c r="D44" s="212"/>
    </row>
    <row r="45" spans="1:9" x14ac:dyDescent="0.2">
      <c r="B45" s="220"/>
      <c r="C45" s="220"/>
      <c r="D45" s="212"/>
    </row>
    <row r="46" spans="1:9" ht="12.75" thickBot="1" x14ac:dyDescent="0.25">
      <c r="A46" s="217" t="s">
        <v>162</v>
      </c>
      <c r="B46" s="221"/>
      <c r="C46" s="221"/>
      <c r="D46" s="221"/>
    </row>
    <row r="47" spans="1:9" ht="12.75" thickBot="1" x14ac:dyDescent="0.25">
      <c r="A47" s="185" t="s">
        <v>0</v>
      </c>
      <c r="B47" s="207" t="s">
        <v>445</v>
      </c>
      <c r="C47" s="207">
        <v>45291</v>
      </c>
      <c r="D47" s="208" t="s">
        <v>3</v>
      </c>
    </row>
    <row r="48" spans="1:9" ht="12.75" thickBot="1" x14ac:dyDescent="0.25">
      <c r="A48" s="188" t="s">
        <v>208</v>
      </c>
      <c r="B48" s="222">
        <v>21790</v>
      </c>
      <c r="C48" s="222">
        <v>34757</v>
      </c>
      <c r="D48" s="201">
        <v>-0.373</v>
      </c>
    </row>
    <row r="49" spans="1:4" ht="12.75" thickBot="1" x14ac:dyDescent="0.25">
      <c r="A49" s="191" t="s">
        <v>209</v>
      </c>
      <c r="B49" s="192">
        <v>290275</v>
      </c>
      <c r="C49" s="192">
        <v>290531</v>
      </c>
      <c r="D49" s="203">
        <v>-1E-3</v>
      </c>
    </row>
    <row r="50" spans="1:4" ht="12.75" thickBot="1" x14ac:dyDescent="0.25">
      <c r="A50" s="191" t="s">
        <v>210</v>
      </c>
      <c r="B50" s="192">
        <v>4864</v>
      </c>
      <c r="C50" s="192">
        <v>4375</v>
      </c>
      <c r="D50" s="203">
        <v>0.112</v>
      </c>
    </row>
    <row r="51" spans="1:4" ht="12.75" thickBot="1" x14ac:dyDescent="0.25">
      <c r="A51" s="188" t="s">
        <v>211</v>
      </c>
      <c r="B51" s="189">
        <v>295139</v>
      </c>
      <c r="C51" s="189">
        <v>294906</v>
      </c>
      <c r="D51" s="201">
        <v>1E-3</v>
      </c>
    </row>
    <row r="52" spans="1:4" ht="12.75" thickBot="1" x14ac:dyDescent="0.25">
      <c r="A52" s="188" t="s">
        <v>212</v>
      </c>
      <c r="B52" s="189">
        <v>316929</v>
      </c>
      <c r="C52" s="189">
        <v>329663</v>
      </c>
      <c r="D52" s="201">
        <v>-3.9E-2</v>
      </c>
    </row>
    <row r="53" spans="1:4" ht="12.75" thickBot="1" x14ac:dyDescent="0.25">
      <c r="A53" s="188" t="s">
        <v>213</v>
      </c>
      <c r="B53" s="189">
        <v>12487</v>
      </c>
      <c r="C53" s="189">
        <v>10069</v>
      </c>
      <c r="D53" s="201">
        <v>0.24</v>
      </c>
    </row>
    <row r="54" spans="1:4" ht="12.75" thickBot="1" x14ac:dyDescent="0.25">
      <c r="A54" s="191" t="s">
        <v>214</v>
      </c>
      <c r="B54" s="192">
        <v>201486</v>
      </c>
      <c r="C54" s="192">
        <v>215181</v>
      </c>
      <c r="D54" s="203">
        <v>-6.4000000000000001E-2</v>
      </c>
    </row>
    <row r="55" spans="1:4" ht="12.75" thickBot="1" x14ac:dyDescent="0.25">
      <c r="A55" s="191" t="s">
        <v>215</v>
      </c>
      <c r="B55" s="192">
        <v>419</v>
      </c>
      <c r="C55" s="192">
        <v>421</v>
      </c>
      <c r="D55" s="203">
        <v>-5.0000000000000001E-3</v>
      </c>
    </row>
    <row r="56" spans="1:4" ht="12.75" thickBot="1" x14ac:dyDescent="0.25">
      <c r="A56" s="188" t="s">
        <v>216</v>
      </c>
      <c r="B56" s="189">
        <v>201905</v>
      </c>
      <c r="C56" s="189">
        <v>215602</v>
      </c>
      <c r="D56" s="201">
        <v>-6.4000000000000001E-2</v>
      </c>
    </row>
    <row r="57" spans="1:4" ht="12.75" thickBot="1" x14ac:dyDescent="0.25">
      <c r="A57" s="188" t="s">
        <v>217</v>
      </c>
      <c r="B57" s="189">
        <v>214392</v>
      </c>
      <c r="C57" s="189">
        <v>225671</v>
      </c>
      <c r="D57" s="201">
        <v>-0.05</v>
      </c>
    </row>
    <row r="58" spans="1:4" ht="12.75" thickBot="1" x14ac:dyDescent="0.25">
      <c r="A58" s="188" t="s">
        <v>218</v>
      </c>
      <c r="B58" s="189">
        <v>102537</v>
      </c>
      <c r="C58" s="189">
        <v>103992</v>
      </c>
      <c r="D58" s="201">
        <v>-1.4E-2</v>
      </c>
    </row>
    <row r="59" spans="1:4" ht="12.75" thickBot="1" x14ac:dyDescent="0.25">
      <c r="A59" s="191" t="s">
        <v>219</v>
      </c>
      <c r="B59" s="192">
        <v>0</v>
      </c>
      <c r="C59" s="192">
        <v>0</v>
      </c>
      <c r="D59" s="193" t="s">
        <v>4</v>
      </c>
    </row>
    <row r="60" spans="1:4" ht="12.75" thickBot="1" x14ac:dyDescent="0.25">
      <c r="A60" s="188" t="s">
        <v>220</v>
      </c>
      <c r="B60" s="189">
        <v>102537</v>
      </c>
      <c r="C60" s="189">
        <v>103992</v>
      </c>
      <c r="D60" s="201">
        <v>-1.4E-2</v>
      </c>
    </row>
    <row r="61" spans="1:4" ht="12.75" thickBot="1" x14ac:dyDescent="0.25">
      <c r="A61" s="188" t="s">
        <v>221</v>
      </c>
      <c r="B61" s="189">
        <v>316929</v>
      </c>
      <c r="C61" s="189">
        <v>329663</v>
      </c>
      <c r="D61" s="201">
        <v>-3.9E-2</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9FF87-E876-40CF-9207-0FAF10D98515}">
  <sheetPr>
    <tabColor rgb="FF7B2038"/>
  </sheetPr>
  <dimension ref="A1:J61"/>
  <sheetViews>
    <sheetView showGridLines="0" zoomScale="80" zoomScaleNormal="80" workbookViewId="0">
      <pane ySplit="3" topLeftCell="A4" activePane="bottomLeft" state="frozen"/>
      <selection pane="bottomLeft"/>
    </sheetView>
  </sheetViews>
  <sheetFormatPr defaultColWidth="8.85546875" defaultRowHeight="12" x14ac:dyDescent="0.2"/>
  <cols>
    <col min="1" max="1" width="45.5703125" style="212" customWidth="1"/>
    <col min="2" max="3" width="11.28515625" style="210" bestFit="1" customWidth="1"/>
    <col min="4" max="4" width="12.28515625" style="211" bestFit="1" customWidth="1"/>
    <col min="5" max="5" width="12" style="212" bestFit="1" customWidth="1"/>
    <col min="6" max="6" width="12.42578125" style="212" bestFit="1" customWidth="1"/>
    <col min="7" max="7" width="12" style="212" bestFit="1" customWidth="1"/>
    <col min="8" max="16384" width="8.85546875" style="212"/>
  </cols>
  <sheetData>
    <row r="1" spans="1:10" ht="14.25" x14ac:dyDescent="0.2">
      <c r="A1" s="1" t="s">
        <v>2</v>
      </c>
    </row>
    <row r="2" spans="1:10" ht="14.25" x14ac:dyDescent="0.2">
      <c r="A2" s="1" t="s">
        <v>179</v>
      </c>
    </row>
    <row r="3" spans="1:10" ht="14.25" x14ac:dyDescent="0.25">
      <c r="A3" s="2" t="s">
        <v>282</v>
      </c>
      <c r="B3" s="213"/>
      <c r="C3" s="213"/>
      <c r="D3" s="214"/>
    </row>
    <row r="4" spans="1:10" x14ac:dyDescent="0.2">
      <c r="A4" s="92"/>
      <c r="B4" s="215"/>
      <c r="C4" s="215"/>
      <c r="D4" s="216"/>
    </row>
    <row r="5" spans="1:10" ht="12.75" thickBot="1" x14ac:dyDescent="0.25">
      <c r="A5" s="217" t="s">
        <v>111</v>
      </c>
      <c r="B5" s="217"/>
      <c r="C5" s="217"/>
      <c r="D5" s="217"/>
    </row>
    <row r="6" spans="1:10" ht="15.75" thickBot="1" x14ac:dyDescent="0.3">
      <c r="A6" s="185" t="s">
        <v>282</v>
      </c>
      <c r="B6" s="186" t="s">
        <v>444</v>
      </c>
      <c r="C6" s="186" t="s">
        <v>443</v>
      </c>
      <c r="D6" s="187" t="s">
        <v>3</v>
      </c>
      <c r="E6"/>
      <c r="F6"/>
    </row>
    <row r="7" spans="1:10" ht="12.75" thickBot="1" x14ac:dyDescent="0.25">
      <c r="A7" s="191" t="s">
        <v>180</v>
      </c>
      <c r="B7" s="192">
        <v>2644</v>
      </c>
      <c r="C7" s="192">
        <v>1805</v>
      </c>
      <c r="D7" s="193">
        <v>0.46500000000000002</v>
      </c>
      <c r="E7" s="231"/>
      <c r="F7" s="231"/>
      <c r="G7" s="220"/>
      <c r="H7" s="220"/>
      <c r="I7" s="220"/>
      <c r="J7" s="220"/>
    </row>
    <row r="8" spans="1:10" ht="12.75" thickBot="1" x14ac:dyDescent="0.25">
      <c r="A8" s="188" t="s">
        <v>181</v>
      </c>
      <c r="B8" s="189">
        <v>2644</v>
      </c>
      <c r="C8" s="189">
        <v>1805</v>
      </c>
      <c r="D8" s="187">
        <v>0.46500000000000002</v>
      </c>
      <c r="E8" s="231"/>
      <c r="F8" s="231"/>
    </row>
    <row r="9" spans="1:10" ht="12.75" thickBot="1" x14ac:dyDescent="0.25">
      <c r="A9" s="191" t="s">
        <v>182</v>
      </c>
      <c r="B9" s="192">
        <v>-177</v>
      </c>
      <c r="C9" s="192">
        <v>-166</v>
      </c>
      <c r="D9" s="193">
        <v>6.6000000000000003E-2</v>
      </c>
      <c r="E9" s="231"/>
      <c r="F9" s="231"/>
      <c r="G9" s="220"/>
      <c r="H9" s="220"/>
      <c r="I9" s="220"/>
      <c r="J9" s="220"/>
    </row>
    <row r="10" spans="1:10" ht="12.75" thickBot="1" x14ac:dyDescent="0.25">
      <c r="A10" s="191" t="s">
        <v>183</v>
      </c>
      <c r="B10" s="192">
        <v>-138</v>
      </c>
      <c r="C10" s="192">
        <v>-35</v>
      </c>
      <c r="D10" s="193" t="s">
        <v>4</v>
      </c>
      <c r="E10" s="231"/>
      <c r="F10" s="231"/>
      <c r="G10" s="220"/>
      <c r="H10" s="220"/>
      <c r="I10" s="220"/>
      <c r="J10" s="220"/>
    </row>
    <row r="11" spans="1:10" ht="12.75" thickBot="1" x14ac:dyDescent="0.25">
      <c r="A11" s="191" t="s">
        <v>184</v>
      </c>
      <c r="B11" s="192">
        <v>-40</v>
      </c>
      <c r="C11" s="192">
        <v>-29</v>
      </c>
      <c r="D11" s="193">
        <v>0.379</v>
      </c>
      <c r="E11" s="231"/>
      <c r="F11" s="231"/>
    </row>
    <row r="12" spans="1:10" ht="12.75" thickBot="1" x14ac:dyDescent="0.25">
      <c r="A12" s="188" t="s">
        <v>185</v>
      </c>
      <c r="B12" s="189">
        <v>-872</v>
      </c>
      <c r="C12" s="189">
        <v>-908</v>
      </c>
      <c r="D12" s="187">
        <v>-0.04</v>
      </c>
      <c r="E12" s="231"/>
      <c r="F12" s="231"/>
    </row>
    <row r="13" spans="1:10" ht="12.75" thickBot="1" x14ac:dyDescent="0.25">
      <c r="A13" s="188" t="s">
        <v>123</v>
      </c>
      <c r="B13" s="189">
        <v>1773</v>
      </c>
      <c r="C13" s="189">
        <v>897</v>
      </c>
      <c r="D13" s="187">
        <v>0.97699999999999998</v>
      </c>
      <c r="E13" s="231"/>
      <c r="F13" s="231"/>
      <c r="G13" s="220"/>
      <c r="H13" s="220"/>
      <c r="I13" s="220"/>
      <c r="J13" s="220"/>
    </row>
    <row r="14" spans="1:10" s="92" customFormat="1" ht="12.75" thickBot="1" x14ac:dyDescent="0.25">
      <c r="A14" s="194" t="s">
        <v>186</v>
      </c>
      <c r="B14" s="195">
        <v>0.67100000000000004</v>
      </c>
      <c r="C14" s="195">
        <v>0.497</v>
      </c>
      <c r="D14" s="196">
        <v>17.399999999999999</v>
      </c>
      <c r="E14" s="354"/>
      <c r="F14" s="231"/>
    </row>
    <row r="15" spans="1:10" ht="12.75" thickBot="1" x14ac:dyDescent="0.25">
      <c r="A15" s="188" t="s">
        <v>187</v>
      </c>
      <c r="B15" s="189">
        <v>828</v>
      </c>
      <c r="C15" s="189">
        <v>-166</v>
      </c>
      <c r="D15" s="187" t="s">
        <v>4</v>
      </c>
      <c r="E15" s="354"/>
      <c r="F15" s="231"/>
      <c r="G15" s="220"/>
      <c r="H15" s="220"/>
      <c r="I15" s="220"/>
      <c r="J15" s="220"/>
    </row>
    <row r="16" spans="1:10" ht="12.75" thickBot="1" x14ac:dyDescent="0.25">
      <c r="A16" s="191" t="s">
        <v>188</v>
      </c>
      <c r="B16" s="192">
        <v>-1386</v>
      </c>
      <c r="C16" s="192">
        <v>-1346</v>
      </c>
      <c r="D16" s="193">
        <v>0.03</v>
      </c>
      <c r="E16" s="231"/>
      <c r="F16" s="231"/>
      <c r="G16" s="220"/>
      <c r="H16" s="220"/>
      <c r="I16" s="220"/>
      <c r="J16" s="220"/>
    </row>
    <row r="17" spans="1:10" ht="12.75" thickBot="1" x14ac:dyDescent="0.25">
      <c r="A17" s="191" t="s">
        <v>437</v>
      </c>
      <c r="B17" s="192">
        <v>-69</v>
      </c>
      <c r="C17" s="192">
        <v>-42</v>
      </c>
      <c r="D17" s="193">
        <v>0.64300000000000002</v>
      </c>
      <c r="E17" s="231"/>
      <c r="F17" s="231"/>
      <c r="G17" s="220"/>
      <c r="H17" s="220"/>
      <c r="I17" s="220"/>
      <c r="J17" s="220"/>
    </row>
    <row r="18" spans="1:10" ht="12.75" thickBot="1" x14ac:dyDescent="0.25">
      <c r="A18" s="191" t="s">
        <v>265</v>
      </c>
      <c r="B18" s="192">
        <v>52</v>
      </c>
      <c r="C18" s="192">
        <v>-160</v>
      </c>
      <c r="D18" s="193" t="s">
        <v>4</v>
      </c>
      <c r="E18" s="231"/>
      <c r="F18" s="231"/>
      <c r="G18" s="220"/>
      <c r="H18" s="220"/>
      <c r="I18" s="220"/>
      <c r="J18" s="220"/>
    </row>
    <row r="19" spans="1:10" ht="12.75" thickBot="1" x14ac:dyDescent="0.25">
      <c r="A19" s="188" t="s">
        <v>415</v>
      </c>
      <c r="B19" s="189">
        <v>-575</v>
      </c>
      <c r="C19" s="189">
        <v>-1713</v>
      </c>
      <c r="D19" s="193">
        <v>-0.66400000000000003</v>
      </c>
      <c r="E19" s="231"/>
      <c r="F19" s="231"/>
    </row>
    <row r="20" spans="1:10" ht="12.75" thickBot="1" x14ac:dyDescent="0.25">
      <c r="A20" s="188" t="s">
        <v>228</v>
      </c>
      <c r="B20" s="189">
        <v>-575</v>
      </c>
      <c r="C20" s="189">
        <v>-1713</v>
      </c>
      <c r="D20" s="193">
        <v>-0.66400000000000003</v>
      </c>
      <c r="E20" s="231"/>
      <c r="F20" s="231"/>
    </row>
    <row r="21" spans="1:10" x14ac:dyDescent="0.2">
      <c r="B21" s="212"/>
      <c r="C21" s="212"/>
      <c r="D21" s="212"/>
    </row>
    <row r="22" spans="1:10" x14ac:dyDescent="0.2">
      <c r="B22" s="212"/>
      <c r="C22" s="212"/>
      <c r="D22" s="212"/>
    </row>
    <row r="23" spans="1:10" ht="12.75" thickBot="1" x14ac:dyDescent="0.25">
      <c r="A23" s="217" t="s">
        <v>132</v>
      </c>
      <c r="B23" s="217"/>
      <c r="C23" s="217"/>
      <c r="D23" s="217"/>
    </row>
    <row r="24" spans="1:10" ht="12.75" thickBot="1" x14ac:dyDescent="0.25">
      <c r="A24" s="185" t="s">
        <v>282</v>
      </c>
      <c r="B24" s="186" t="s">
        <v>444</v>
      </c>
      <c r="C24" s="186" t="s">
        <v>443</v>
      </c>
      <c r="D24" s="187" t="s">
        <v>3</v>
      </c>
    </row>
    <row r="25" spans="1:10" ht="12.75" thickBot="1" x14ac:dyDescent="0.25">
      <c r="A25" s="191" t="s">
        <v>189</v>
      </c>
      <c r="B25" s="192">
        <v>2407</v>
      </c>
      <c r="C25" s="192">
        <v>1734</v>
      </c>
      <c r="D25" s="193">
        <v>0.38800000000000001</v>
      </c>
      <c r="E25" s="220"/>
      <c r="F25" s="220"/>
      <c r="G25" s="211"/>
      <c r="H25" s="220"/>
      <c r="I25" s="220"/>
      <c r="J25" s="220"/>
    </row>
    <row r="26" spans="1:10" ht="12.75" thickBot="1" x14ac:dyDescent="0.25">
      <c r="A26" s="191" t="s">
        <v>190</v>
      </c>
      <c r="B26" s="192">
        <v>-1173</v>
      </c>
      <c r="C26" s="192">
        <v>-945</v>
      </c>
      <c r="D26" s="193">
        <v>0.24</v>
      </c>
      <c r="E26" s="220"/>
      <c r="F26" s="220"/>
      <c r="G26" s="211"/>
      <c r="H26" s="220"/>
      <c r="I26" s="220"/>
      <c r="J26" s="220"/>
    </row>
    <row r="27" spans="1:10" ht="12.75" thickBot="1" x14ac:dyDescent="0.25">
      <c r="A27" s="191" t="s">
        <v>191</v>
      </c>
      <c r="B27" s="192">
        <v>-231</v>
      </c>
      <c r="C27" s="192">
        <v>-287</v>
      </c>
      <c r="D27" s="193">
        <v>-0.19400000000000001</v>
      </c>
      <c r="E27" s="220"/>
      <c r="F27" s="220"/>
      <c r="G27" s="211"/>
      <c r="H27" s="220"/>
      <c r="I27" s="220"/>
      <c r="J27" s="220"/>
    </row>
    <row r="28" spans="1:10" ht="12.75" thickBot="1" x14ac:dyDescent="0.25">
      <c r="A28" s="191" t="s">
        <v>192</v>
      </c>
      <c r="B28" s="192">
        <v>28</v>
      </c>
      <c r="C28" s="192">
        <v>3</v>
      </c>
      <c r="D28" s="193">
        <v>9.3510000000000009</v>
      </c>
      <c r="E28" s="220"/>
      <c r="F28" s="220"/>
      <c r="G28" s="211"/>
      <c r="H28" s="220"/>
      <c r="I28" s="220"/>
      <c r="J28" s="220"/>
    </row>
    <row r="29" spans="1:10" ht="12.75" thickBot="1" x14ac:dyDescent="0.25">
      <c r="A29" s="191" t="s">
        <v>193</v>
      </c>
      <c r="B29" s="192">
        <v>111</v>
      </c>
      <c r="C29" s="192">
        <v>68</v>
      </c>
      <c r="D29" s="193">
        <v>0.63700000000000001</v>
      </c>
      <c r="E29" s="220"/>
      <c r="F29" s="220"/>
      <c r="G29" s="211"/>
      <c r="H29" s="220"/>
      <c r="I29" s="220"/>
      <c r="J29" s="220"/>
    </row>
    <row r="30" spans="1:10" ht="12.75" thickBot="1" x14ac:dyDescent="0.25">
      <c r="A30" s="188" t="s">
        <v>194</v>
      </c>
      <c r="B30" s="189">
        <v>1141</v>
      </c>
      <c r="C30" s="189">
        <v>572</v>
      </c>
      <c r="D30" s="187">
        <v>0.995</v>
      </c>
      <c r="F30" s="220"/>
      <c r="G30" s="220"/>
      <c r="I30" s="220"/>
      <c r="J30" s="220"/>
    </row>
    <row r="31" spans="1:10" ht="12.75" thickBot="1" x14ac:dyDescent="0.25">
      <c r="A31" s="191" t="s">
        <v>195</v>
      </c>
      <c r="B31" s="192">
        <v>-835</v>
      </c>
      <c r="C31" s="192">
        <v>-869</v>
      </c>
      <c r="D31" s="193">
        <v>-3.9E-2</v>
      </c>
      <c r="E31" s="220"/>
      <c r="F31" s="220"/>
      <c r="G31" s="211"/>
      <c r="H31" s="220"/>
      <c r="I31" s="220"/>
      <c r="J31" s="220"/>
    </row>
    <row r="32" spans="1:10" ht="12.75" thickBot="1" x14ac:dyDescent="0.25">
      <c r="A32" s="191" t="s">
        <v>196</v>
      </c>
      <c r="B32" s="192">
        <v>-21</v>
      </c>
      <c r="C32" s="192">
        <v>-12</v>
      </c>
      <c r="D32" s="193">
        <v>0.71199999999999997</v>
      </c>
      <c r="E32" s="220"/>
      <c r="F32" s="220"/>
      <c r="G32" s="211"/>
      <c r="H32" s="220"/>
      <c r="I32" s="220"/>
      <c r="J32" s="220"/>
    </row>
    <row r="33" spans="1:10" ht="12.75" thickBot="1" x14ac:dyDescent="0.25">
      <c r="A33" s="191" t="s">
        <v>1</v>
      </c>
      <c r="B33" s="192">
        <v>0</v>
      </c>
      <c r="C33" s="192">
        <v>-660</v>
      </c>
      <c r="D33" s="193">
        <v>-1</v>
      </c>
      <c r="E33" s="220"/>
      <c r="F33" s="220"/>
      <c r="G33" s="211"/>
      <c r="H33" s="220"/>
      <c r="I33" s="220"/>
      <c r="J33" s="220"/>
    </row>
    <row r="34" spans="1:10" ht="12.75" thickBot="1" x14ac:dyDescent="0.25">
      <c r="A34" s="188" t="s">
        <v>197</v>
      </c>
      <c r="B34" s="189">
        <v>-856</v>
      </c>
      <c r="C34" s="189">
        <v>-1542</v>
      </c>
      <c r="D34" s="187">
        <v>-0.44500000000000001</v>
      </c>
      <c r="F34" s="220"/>
      <c r="G34" s="220"/>
      <c r="I34" s="220"/>
      <c r="J34" s="220"/>
    </row>
    <row r="35" spans="1:10" ht="12.75" thickBot="1" x14ac:dyDescent="0.25">
      <c r="A35" s="191" t="s">
        <v>281</v>
      </c>
      <c r="B35" s="192">
        <v>-5156</v>
      </c>
      <c r="C35" s="192">
        <v>8</v>
      </c>
      <c r="D35" s="193" t="s">
        <v>4</v>
      </c>
      <c r="F35" s="220"/>
      <c r="G35" s="220"/>
      <c r="H35" s="220"/>
      <c r="I35" s="220"/>
      <c r="J35" s="220"/>
    </row>
    <row r="36" spans="1:10" ht="12.75" thickBot="1" x14ac:dyDescent="0.25">
      <c r="A36" s="191" t="s">
        <v>200</v>
      </c>
      <c r="B36" s="192">
        <v>-6</v>
      </c>
      <c r="C36" s="192">
        <v>-3</v>
      </c>
      <c r="D36" s="193">
        <v>0.83</v>
      </c>
      <c r="E36" s="220"/>
      <c r="F36" s="220"/>
      <c r="G36" s="211"/>
      <c r="H36" s="220"/>
      <c r="I36" s="220"/>
      <c r="J36" s="220"/>
    </row>
    <row r="37" spans="1:10" ht="12.75" thickBot="1" x14ac:dyDescent="0.25">
      <c r="A37" s="191" t="s">
        <v>201</v>
      </c>
      <c r="B37" s="192">
        <v>0</v>
      </c>
      <c r="C37" s="192">
        <v>-2000</v>
      </c>
      <c r="D37" s="193" t="s">
        <v>4</v>
      </c>
      <c r="F37" s="220"/>
      <c r="G37" s="220"/>
      <c r="H37" s="220"/>
      <c r="I37" s="220"/>
      <c r="J37" s="220"/>
    </row>
    <row r="38" spans="1:10" ht="12.75" thickBot="1" x14ac:dyDescent="0.25">
      <c r="A38" s="191" t="s">
        <v>202</v>
      </c>
      <c r="B38" s="192">
        <v>0</v>
      </c>
      <c r="C38" s="192">
        <v>1210</v>
      </c>
      <c r="D38" s="193" t="s">
        <v>4</v>
      </c>
      <c r="E38" s="220"/>
      <c r="F38" s="220"/>
      <c r="G38" s="211"/>
      <c r="H38" s="220"/>
      <c r="I38" s="220"/>
      <c r="J38" s="220"/>
    </row>
    <row r="39" spans="1:10" ht="12.75" thickBot="1" x14ac:dyDescent="0.25">
      <c r="A39" s="188" t="s">
        <v>203</v>
      </c>
      <c r="B39" s="189">
        <v>-5162</v>
      </c>
      <c r="C39" s="189">
        <v>-809</v>
      </c>
      <c r="D39" s="187" t="s">
        <v>4</v>
      </c>
      <c r="F39" s="220"/>
      <c r="G39" s="220"/>
      <c r="I39" s="220"/>
      <c r="J39" s="220"/>
    </row>
    <row r="40" spans="1:10" ht="12.75" thickBot="1" x14ac:dyDescent="0.25">
      <c r="A40" s="191" t="s">
        <v>204</v>
      </c>
      <c r="B40" s="192">
        <v>-89</v>
      </c>
      <c r="C40" s="192">
        <v>16</v>
      </c>
      <c r="D40" s="193" t="s">
        <v>4</v>
      </c>
      <c r="E40" s="220"/>
      <c r="F40" s="220"/>
      <c r="G40" s="211"/>
      <c r="I40" s="220"/>
      <c r="J40" s="220"/>
    </row>
    <row r="41" spans="1:10" ht="12.75" thickBot="1" x14ac:dyDescent="0.25">
      <c r="A41" s="188" t="s">
        <v>430</v>
      </c>
      <c r="B41" s="219">
        <v>-4966</v>
      </c>
      <c r="C41" s="219">
        <v>-1762</v>
      </c>
      <c r="D41" s="187" t="s">
        <v>4</v>
      </c>
      <c r="E41" s="220"/>
      <c r="F41" s="220"/>
      <c r="G41" s="211"/>
      <c r="I41" s="220"/>
      <c r="J41" s="220"/>
    </row>
    <row r="42" spans="1:10" ht="12.75" thickBot="1" x14ac:dyDescent="0.25">
      <c r="A42" s="188" t="s">
        <v>206</v>
      </c>
      <c r="B42" s="189">
        <v>10525</v>
      </c>
      <c r="C42" s="189">
        <v>9468</v>
      </c>
      <c r="D42" s="187">
        <v>0.112</v>
      </c>
      <c r="E42" s="220"/>
      <c r="F42" s="220"/>
      <c r="G42" s="211"/>
      <c r="H42" s="220"/>
      <c r="I42" s="220"/>
      <c r="J42" s="220"/>
    </row>
    <row r="43" spans="1:10" ht="12.75" thickBot="1" x14ac:dyDescent="0.25">
      <c r="A43" s="188" t="s">
        <v>207</v>
      </c>
      <c r="B43" s="189">
        <v>5560</v>
      </c>
      <c r="C43" s="189">
        <v>7706</v>
      </c>
      <c r="D43" s="187">
        <v>-0.27800000000000002</v>
      </c>
      <c r="F43" s="220"/>
      <c r="G43" s="220"/>
      <c r="H43" s="220"/>
      <c r="I43" s="220"/>
      <c r="J43" s="220"/>
    </row>
    <row r="44" spans="1:10" x14ac:dyDescent="0.2">
      <c r="B44" s="220"/>
      <c r="C44" s="220"/>
      <c r="D44" s="212"/>
    </row>
    <row r="45" spans="1:10" x14ac:dyDescent="0.2">
      <c r="A45" s="220"/>
      <c r="B45" s="220"/>
      <c r="C45" s="220"/>
      <c r="D45" s="212"/>
    </row>
    <row r="46" spans="1:10" ht="12.75" thickBot="1" x14ac:dyDescent="0.25">
      <c r="A46" s="217" t="s">
        <v>162</v>
      </c>
      <c r="B46" s="221"/>
      <c r="C46" s="221"/>
      <c r="D46" s="221"/>
    </row>
    <row r="47" spans="1:10" ht="12.75" thickBot="1" x14ac:dyDescent="0.25">
      <c r="A47" s="185" t="s">
        <v>282</v>
      </c>
      <c r="B47" s="207" t="s">
        <v>445</v>
      </c>
      <c r="C47" s="207">
        <v>45291</v>
      </c>
      <c r="D47" s="208" t="s">
        <v>3</v>
      </c>
    </row>
    <row r="48" spans="1:10" ht="12.75" thickBot="1" x14ac:dyDescent="0.25">
      <c r="A48" s="188" t="s">
        <v>208</v>
      </c>
      <c r="B48" s="222">
        <v>8085</v>
      </c>
      <c r="C48" s="222">
        <v>12924</v>
      </c>
      <c r="D48" s="201">
        <v>-0.374</v>
      </c>
      <c r="E48" s="220"/>
      <c r="F48" s="220"/>
      <c r="G48" s="211"/>
      <c r="H48" s="232"/>
    </row>
    <row r="49" spans="1:8" ht="12.75" thickBot="1" x14ac:dyDescent="0.25">
      <c r="A49" s="191" t="s">
        <v>209</v>
      </c>
      <c r="B49" s="192">
        <v>107697</v>
      </c>
      <c r="C49" s="192">
        <v>108028</v>
      </c>
      <c r="D49" s="203">
        <v>-3.0000000000000001E-3</v>
      </c>
      <c r="E49" s="220"/>
      <c r="F49" s="220"/>
      <c r="G49" s="211"/>
      <c r="H49" s="232"/>
    </row>
    <row r="50" spans="1:8" ht="12.75" thickBot="1" x14ac:dyDescent="0.25">
      <c r="A50" s="191" t="s">
        <v>210</v>
      </c>
      <c r="B50" s="192">
        <v>1804</v>
      </c>
      <c r="C50" s="192">
        <v>1627</v>
      </c>
      <c r="D50" s="203">
        <v>0.109</v>
      </c>
      <c r="E50" s="220"/>
      <c r="F50" s="220"/>
      <c r="G50" s="211"/>
      <c r="H50" s="232"/>
    </row>
    <row r="51" spans="1:8" ht="12.75" thickBot="1" x14ac:dyDescent="0.25">
      <c r="A51" s="188" t="s">
        <v>211</v>
      </c>
      <c r="B51" s="189">
        <v>109501</v>
      </c>
      <c r="C51" s="189">
        <v>109655</v>
      </c>
      <c r="D51" s="201">
        <v>-1E-3</v>
      </c>
      <c r="E51" s="220"/>
      <c r="F51" s="220"/>
      <c r="G51" s="211"/>
      <c r="H51" s="232"/>
    </row>
    <row r="52" spans="1:8" ht="12.75" thickBot="1" x14ac:dyDescent="0.25">
      <c r="A52" s="188" t="s">
        <v>212</v>
      </c>
      <c r="B52" s="189">
        <v>117586</v>
      </c>
      <c r="C52" s="189">
        <v>122579</v>
      </c>
      <c r="D52" s="201">
        <v>-4.1000000000000002E-2</v>
      </c>
      <c r="E52" s="210"/>
      <c r="F52" s="232"/>
      <c r="G52" s="210"/>
      <c r="H52" s="232"/>
    </row>
    <row r="53" spans="1:8" ht="12.75" thickBot="1" x14ac:dyDescent="0.25">
      <c r="A53" s="188" t="s">
        <v>213</v>
      </c>
      <c r="B53" s="189">
        <v>4633</v>
      </c>
      <c r="C53" s="189">
        <v>3744</v>
      </c>
      <c r="D53" s="201">
        <v>0.23699999999999999</v>
      </c>
      <c r="E53" s="220"/>
      <c r="F53" s="220"/>
      <c r="G53" s="211"/>
      <c r="H53" s="232"/>
    </row>
    <row r="54" spans="1:8" ht="12.75" thickBot="1" x14ac:dyDescent="0.25">
      <c r="A54" s="191" t="s">
        <v>214</v>
      </c>
      <c r="B54" s="192">
        <v>74755</v>
      </c>
      <c r="C54" s="192">
        <v>80011</v>
      </c>
      <c r="D54" s="203">
        <v>-6.6000000000000003E-2</v>
      </c>
      <c r="E54" s="220"/>
      <c r="F54" s="220"/>
      <c r="G54" s="211"/>
      <c r="H54" s="232"/>
    </row>
    <row r="55" spans="1:8" ht="12.75" thickBot="1" x14ac:dyDescent="0.25">
      <c r="A55" s="191" t="s">
        <v>215</v>
      </c>
      <c r="B55" s="192">
        <v>155</v>
      </c>
      <c r="C55" s="192">
        <v>156</v>
      </c>
      <c r="D55" s="203">
        <v>-4.0000000000000001E-3</v>
      </c>
      <c r="E55" s="220"/>
      <c r="F55" s="220"/>
      <c r="G55" s="211"/>
      <c r="H55" s="232"/>
    </row>
    <row r="56" spans="1:8" ht="12.75" thickBot="1" x14ac:dyDescent="0.25">
      <c r="A56" s="188" t="s">
        <v>216</v>
      </c>
      <c r="B56" s="189">
        <v>74910</v>
      </c>
      <c r="C56" s="189">
        <v>80167</v>
      </c>
      <c r="D56" s="201">
        <v>-6.6000000000000003E-2</v>
      </c>
      <c r="E56" s="220"/>
      <c r="F56" s="220"/>
      <c r="G56" s="211"/>
      <c r="H56" s="232"/>
    </row>
    <row r="57" spans="1:8" ht="12.75" thickBot="1" x14ac:dyDescent="0.25">
      <c r="A57" s="188" t="s">
        <v>217</v>
      </c>
      <c r="B57" s="189">
        <v>79543</v>
      </c>
      <c r="C57" s="189">
        <v>83911</v>
      </c>
      <c r="D57" s="201">
        <v>-5.1999999999999998E-2</v>
      </c>
      <c r="E57" s="355"/>
      <c r="F57" s="220"/>
      <c r="G57" s="211"/>
      <c r="H57" s="232"/>
    </row>
    <row r="58" spans="1:8" ht="12.75" thickBot="1" x14ac:dyDescent="0.25">
      <c r="A58" s="188" t="s">
        <v>218</v>
      </c>
      <c r="B58" s="189">
        <v>38043</v>
      </c>
      <c r="C58" s="189">
        <v>38668</v>
      </c>
      <c r="D58" s="201">
        <v>-1.6E-2</v>
      </c>
      <c r="E58" s="232"/>
      <c r="F58" s="232"/>
      <c r="G58" s="210"/>
      <c r="H58" s="232"/>
    </row>
    <row r="59" spans="1:8" ht="12.75" thickBot="1" x14ac:dyDescent="0.25">
      <c r="A59" s="191" t="s">
        <v>219</v>
      </c>
      <c r="B59" s="192">
        <v>0</v>
      </c>
      <c r="C59" s="192">
        <v>0</v>
      </c>
      <c r="D59" s="203" t="s">
        <v>4</v>
      </c>
      <c r="E59" s="232"/>
      <c r="F59" s="232"/>
      <c r="G59" s="210"/>
      <c r="H59" s="232"/>
    </row>
    <row r="60" spans="1:8" ht="12.75" thickBot="1" x14ac:dyDescent="0.25">
      <c r="A60" s="188" t="s">
        <v>220</v>
      </c>
      <c r="B60" s="189">
        <v>38043</v>
      </c>
      <c r="C60" s="189">
        <v>38668</v>
      </c>
      <c r="D60" s="201">
        <v>-1.6E-2</v>
      </c>
      <c r="E60" s="232"/>
      <c r="F60" s="232"/>
      <c r="G60" s="210"/>
      <c r="H60" s="232"/>
    </row>
    <row r="61" spans="1:8" ht="12.75" thickBot="1" x14ac:dyDescent="0.25">
      <c r="A61" s="188" t="s">
        <v>221</v>
      </c>
      <c r="B61" s="189">
        <v>117586</v>
      </c>
      <c r="C61" s="189">
        <v>122579</v>
      </c>
      <c r="D61" s="201">
        <v>-4.1000000000000002E-2</v>
      </c>
      <c r="E61" s="232"/>
      <c r="F61" s="232"/>
      <c r="G61" s="210"/>
      <c r="H61" s="23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AC2D8-9516-410B-895F-4871CD1D66D1}">
  <sheetPr>
    <tabColor rgb="FF7B2038"/>
  </sheetPr>
  <dimension ref="A1:J61"/>
  <sheetViews>
    <sheetView showGridLines="0" zoomScale="80" zoomScaleNormal="80" workbookViewId="0">
      <pane ySplit="3" topLeftCell="A4" activePane="bottomLeft" state="frozen"/>
      <selection pane="bottomLeft"/>
    </sheetView>
  </sheetViews>
  <sheetFormatPr defaultColWidth="8.85546875" defaultRowHeight="12" x14ac:dyDescent="0.2"/>
  <cols>
    <col min="1" max="1" width="51.7109375" style="212" bestFit="1" customWidth="1"/>
    <col min="2" max="3" width="10.85546875" style="212" bestFit="1" customWidth="1"/>
    <col min="4" max="4" width="12" style="212" bestFit="1" customWidth="1"/>
    <col min="5" max="5" width="7.85546875" style="212" customWidth="1"/>
    <col min="6" max="6" width="10.85546875" style="212" bestFit="1" customWidth="1"/>
    <col min="7" max="7" width="10.5703125" style="212" bestFit="1" customWidth="1"/>
    <col min="8" max="8" width="12" style="212" bestFit="1" customWidth="1"/>
    <col min="9" max="9" width="10.85546875" style="212" bestFit="1" customWidth="1"/>
    <col min="10" max="10" width="9.5703125" style="212" bestFit="1" customWidth="1"/>
    <col min="11" max="11" width="12" style="212" bestFit="1" customWidth="1"/>
    <col min="12" max="16384" width="8.85546875" style="212"/>
  </cols>
  <sheetData>
    <row r="1" spans="1:5" s="177" customFormat="1" ht="14.25" x14ac:dyDescent="0.25">
      <c r="A1" s="1" t="s">
        <v>2</v>
      </c>
      <c r="B1" s="174"/>
      <c r="C1" s="174"/>
      <c r="D1" s="175"/>
    </row>
    <row r="2" spans="1:5" s="177" customFormat="1" ht="14.25" x14ac:dyDescent="0.25">
      <c r="A2" s="1" t="s">
        <v>319</v>
      </c>
      <c r="B2" s="174"/>
      <c r="C2" s="174"/>
      <c r="D2" s="175"/>
    </row>
    <row r="3" spans="1:5" s="177" customFormat="1" ht="14.25" x14ac:dyDescent="0.25">
      <c r="A3" s="178" t="s">
        <v>0</v>
      </c>
      <c r="B3" s="179"/>
      <c r="C3" s="179"/>
      <c r="D3" s="180"/>
    </row>
    <row r="5" spans="1:5" ht="12.75" thickBot="1" x14ac:dyDescent="0.25">
      <c r="A5" s="251" t="s">
        <v>111</v>
      </c>
      <c r="B5" s="252"/>
      <c r="C5" s="252"/>
      <c r="D5" s="252"/>
    </row>
    <row r="6" spans="1:5" ht="12.75" thickBot="1" x14ac:dyDescent="0.25">
      <c r="A6" s="253" t="s">
        <v>0</v>
      </c>
      <c r="B6" s="186" t="s">
        <v>444</v>
      </c>
      <c r="C6" s="186" t="s">
        <v>443</v>
      </c>
      <c r="D6" s="187" t="s">
        <v>3</v>
      </c>
    </row>
    <row r="7" spans="1:5" x14ac:dyDescent="0.2">
      <c r="A7" s="254" t="s">
        <v>320</v>
      </c>
      <c r="B7" s="255">
        <v>18516</v>
      </c>
      <c r="C7" s="255">
        <v>13940</v>
      </c>
      <c r="D7" s="256">
        <v>0.32800000000000001</v>
      </c>
    </row>
    <row r="8" spans="1:5" x14ac:dyDescent="0.2">
      <c r="A8" s="257" t="s">
        <v>301</v>
      </c>
      <c r="B8" s="258">
        <v>-8457</v>
      </c>
      <c r="C8" s="258">
        <v>-5925</v>
      </c>
      <c r="D8" s="259">
        <v>0.42699999999999999</v>
      </c>
    </row>
    <row r="9" spans="1:5" x14ac:dyDescent="0.2">
      <c r="A9" s="257" t="s">
        <v>184</v>
      </c>
      <c r="B9" s="258">
        <v>-4162</v>
      </c>
      <c r="C9" s="258">
        <v>-2653</v>
      </c>
      <c r="D9" s="259">
        <v>0.56899999999999995</v>
      </c>
    </row>
    <row r="10" spans="1:5" ht="12.75" thickBot="1" x14ac:dyDescent="0.25">
      <c r="A10" s="254" t="s">
        <v>123</v>
      </c>
      <c r="B10" s="255">
        <v>5897</v>
      </c>
      <c r="C10" s="255">
        <v>5362</v>
      </c>
      <c r="D10" s="256">
        <v>0.1</v>
      </c>
    </row>
    <row r="11" spans="1:5" ht="12.75" thickBot="1" x14ac:dyDescent="0.25">
      <c r="A11" s="260" t="s">
        <v>186</v>
      </c>
      <c r="B11" s="261">
        <v>0.318</v>
      </c>
      <c r="C11" s="261">
        <v>0.38500000000000001</v>
      </c>
      <c r="D11" s="196">
        <v>-6.7</v>
      </c>
      <c r="E11" s="230"/>
    </row>
    <row r="12" spans="1:5" x14ac:dyDescent="0.2">
      <c r="A12" s="257" t="s">
        <v>436</v>
      </c>
      <c r="B12" s="258">
        <v>218</v>
      </c>
      <c r="C12" s="258">
        <v>687</v>
      </c>
      <c r="D12" s="259">
        <v>-0.68300000000000005</v>
      </c>
    </row>
    <row r="13" spans="1:5" x14ac:dyDescent="0.2">
      <c r="A13" s="257" t="s">
        <v>126</v>
      </c>
      <c r="B13" s="258">
        <v>-1028</v>
      </c>
      <c r="C13" s="258">
        <v>-586</v>
      </c>
      <c r="D13" s="259">
        <v>0.754</v>
      </c>
    </row>
    <row r="14" spans="1:5" x14ac:dyDescent="0.2">
      <c r="A14" s="257" t="s">
        <v>188</v>
      </c>
      <c r="B14" s="258">
        <v>-724</v>
      </c>
      <c r="C14" s="258">
        <v>-483</v>
      </c>
      <c r="D14" s="259">
        <v>0.499</v>
      </c>
    </row>
    <row r="15" spans="1:5" x14ac:dyDescent="0.2">
      <c r="A15" s="257" t="s">
        <v>321</v>
      </c>
      <c r="B15" s="258">
        <v>676</v>
      </c>
      <c r="C15" s="258">
        <v>22</v>
      </c>
      <c r="D15" s="259" t="s">
        <v>4</v>
      </c>
    </row>
    <row r="16" spans="1:5" x14ac:dyDescent="0.2">
      <c r="A16" s="254" t="s">
        <v>253</v>
      </c>
      <c r="B16" s="262">
        <v>5039</v>
      </c>
      <c r="C16" s="262">
        <v>5002</v>
      </c>
      <c r="D16" s="256">
        <v>7.0000000000000001E-3</v>
      </c>
    </row>
    <row r="17" spans="1:10" x14ac:dyDescent="0.2">
      <c r="A17" s="257" t="s">
        <v>408</v>
      </c>
      <c r="B17" s="320">
        <v>0</v>
      </c>
      <c r="C17" s="320">
        <v>0</v>
      </c>
      <c r="D17" s="259" t="s">
        <v>4</v>
      </c>
    </row>
    <row r="18" spans="1:10" x14ac:dyDescent="0.2">
      <c r="A18" s="254" t="s">
        <v>259</v>
      </c>
      <c r="B18" s="255">
        <v>5039</v>
      </c>
      <c r="C18" s="255">
        <v>5002</v>
      </c>
      <c r="D18" s="256">
        <v>7.0000000000000001E-3</v>
      </c>
    </row>
    <row r="19" spans="1:10" x14ac:dyDescent="0.2">
      <c r="B19" s="263"/>
      <c r="C19" s="263"/>
    </row>
    <row r="20" spans="1:10" x14ac:dyDescent="0.2">
      <c r="B20" s="263"/>
      <c r="C20" s="263"/>
      <c r="F20" s="263"/>
      <c r="G20" s="263"/>
      <c r="H20" s="266"/>
      <c r="I20" s="263"/>
      <c r="J20" s="263"/>
    </row>
    <row r="21" spans="1:10" ht="12.75" thickBot="1" x14ac:dyDescent="0.25">
      <c r="A21" s="251" t="s">
        <v>132</v>
      </c>
      <c r="B21" s="252"/>
      <c r="C21" s="252"/>
      <c r="D21" s="252"/>
      <c r="F21" s="263"/>
      <c r="G21" s="263"/>
      <c r="H21" s="266"/>
      <c r="I21" s="263"/>
      <c r="J21" s="263"/>
    </row>
    <row r="22" spans="1:10" ht="12.75" thickBot="1" x14ac:dyDescent="0.25">
      <c r="A22" s="325" t="s">
        <v>0</v>
      </c>
      <c r="B22" s="186" t="s">
        <v>444</v>
      </c>
      <c r="C22" s="186" t="s">
        <v>443</v>
      </c>
      <c r="D22" s="187" t="s">
        <v>3</v>
      </c>
      <c r="F22" s="263"/>
      <c r="G22" s="263"/>
      <c r="H22" s="266"/>
      <c r="I22" s="263"/>
      <c r="J22" s="263"/>
    </row>
    <row r="23" spans="1:10" x14ac:dyDescent="0.2">
      <c r="A23" s="322" t="s">
        <v>322</v>
      </c>
      <c r="B23" s="264">
        <v>15662</v>
      </c>
      <c r="C23" s="258">
        <v>11478</v>
      </c>
      <c r="D23" s="259">
        <v>0.36499999999999999</v>
      </c>
      <c r="F23" s="263"/>
      <c r="G23" s="263"/>
      <c r="H23" s="266"/>
      <c r="I23" s="263"/>
      <c r="J23" s="263"/>
    </row>
    <row r="24" spans="1:10" x14ac:dyDescent="0.2">
      <c r="A24" s="323" t="s">
        <v>323</v>
      </c>
      <c r="B24" s="265">
        <v>341</v>
      </c>
      <c r="C24" s="258">
        <v>239</v>
      </c>
      <c r="D24" s="259">
        <v>0.42699999999999999</v>
      </c>
      <c r="F24" s="263"/>
      <c r="G24" s="263"/>
      <c r="H24" s="266"/>
      <c r="I24" s="263"/>
      <c r="J24" s="263"/>
    </row>
    <row r="25" spans="1:10" x14ac:dyDescent="0.2">
      <c r="A25" s="323" t="s">
        <v>190</v>
      </c>
      <c r="B25" s="265">
        <v>-3230</v>
      </c>
      <c r="C25" s="258">
        <v>-2638</v>
      </c>
      <c r="D25" s="259">
        <v>0.224</v>
      </c>
      <c r="F25" s="263"/>
      <c r="G25" s="263"/>
      <c r="H25" s="266"/>
      <c r="I25" s="263"/>
      <c r="J25" s="263"/>
    </row>
    <row r="26" spans="1:10" x14ac:dyDescent="0.2">
      <c r="A26" s="323" t="s">
        <v>191</v>
      </c>
      <c r="B26" s="265">
        <v>-6761</v>
      </c>
      <c r="C26" s="258">
        <v>-6017</v>
      </c>
      <c r="D26" s="259">
        <v>0.124</v>
      </c>
      <c r="F26" s="263"/>
      <c r="G26" s="263"/>
      <c r="H26" s="266"/>
      <c r="I26" s="263"/>
      <c r="J26" s="263"/>
    </row>
    <row r="27" spans="1:10" x14ac:dyDescent="0.2">
      <c r="A27" s="323" t="s">
        <v>192</v>
      </c>
      <c r="B27" s="265">
        <v>126</v>
      </c>
      <c r="C27" s="258">
        <v>65</v>
      </c>
      <c r="D27" s="259">
        <v>0.93799999999999994</v>
      </c>
      <c r="F27" s="263"/>
      <c r="G27" s="263"/>
      <c r="H27" s="266"/>
      <c r="I27" s="263"/>
      <c r="J27" s="263"/>
    </row>
    <row r="28" spans="1:10" x14ac:dyDescent="0.2">
      <c r="A28" s="323" t="s">
        <v>193</v>
      </c>
      <c r="B28" s="265">
        <v>-54</v>
      </c>
      <c r="C28" s="258">
        <v>-31</v>
      </c>
      <c r="D28" s="259">
        <v>0.74199999999999999</v>
      </c>
      <c r="F28" s="263"/>
      <c r="G28" s="263"/>
      <c r="H28" s="266"/>
      <c r="I28" s="263"/>
      <c r="J28" s="263"/>
    </row>
    <row r="29" spans="1:10" x14ac:dyDescent="0.2">
      <c r="A29" s="324" t="s">
        <v>143</v>
      </c>
      <c r="B29" s="321">
        <v>6084</v>
      </c>
      <c r="C29" s="255">
        <v>3096</v>
      </c>
      <c r="D29" s="256">
        <v>0.96499999999999997</v>
      </c>
      <c r="F29" s="263"/>
      <c r="G29" s="263"/>
      <c r="H29" s="266"/>
      <c r="I29" s="263"/>
      <c r="J29" s="263"/>
    </row>
    <row r="30" spans="1:10" x14ac:dyDescent="0.2">
      <c r="A30" s="323" t="s">
        <v>231</v>
      </c>
      <c r="B30" s="265">
        <v>-4154</v>
      </c>
      <c r="C30" s="258">
        <v>-15124</v>
      </c>
      <c r="D30" s="259">
        <v>-0.72499999999999998</v>
      </c>
      <c r="F30" s="263"/>
      <c r="G30" s="263"/>
      <c r="H30" s="266"/>
      <c r="I30" s="263"/>
      <c r="J30" s="263"/>
    </row>
    <row r="31" spans="1:10" x14ac:dyDescent="0.2">
      <c r="A31" s="324" t="s">
        <v>233</v>
      </c>
      <c r="B31" s="321">
        <v>-4154</v>
      </c>
      <c r="C31" s="255">
        <v>-15124</v>
      </c>
      <c r="D31" s="256">
        <v>-0.72499999999999998</v>
      </c>
      <c r="F31" s="263"/>
      <c r="G31" s="263"/>
      <c r="H31" s="266"/>
      <c r="I31" s="263"/>
      <c r="J31" s="263"/>
    </row>
    <row r="32" spans="1:10" x14ac:dyDescent="0.2">
      <c r="A32" s="323" t="s">
        <v>198</v>
      </c>
      <c r="B32" s="265">
        <v>3349</v>
      </c>
      <c r="C32" s="258">
        <v>3821</v>
      </c>
      <c r="D32" s="259">
        <v>-0.124</v>
      </c>
      <c r="F32" s="263"/>
      <c r="G32" s="263"/>
      <c r="H32" s="266"/>
      <c r="I32" s="263"/>
      <c r="J32" s="263"/>
    </row>
    <row r="33" spans="1:10" x14ac:dyDescent="0.2">
      <c r="A33" s="323" t="s">
        <v>199</v>
      </c>
      <c r="B33" s="265">
        <v>-1600</v>
      </c>
      <c r="C33" s="258">
        <v>-939</v>
      </c>
      <c r="D33" s="259">
        <v>0.70399999999999996</v>
      </c>
      <c r="F33" s="263"/>
      <c r="G33" s="263"/>
      <c r="H33" s="266"/>
      <c r="I33" s="263"/>
      <c r="J33" s="263"/>
    </row>
    <row r="34" spans="1:10" x14ac:dyDescent="0.2">
      <c r="A34" s="323" t="s">
        <v>152</v>
      </c>
      <c r="B34" s="265">
        <v>-8</v>
      </c>
      <c r="C34" s="258">
        <v>-5</v>
      </c>
      <c r="D34" s="259">
        <v>0.6</v>
      </c>
      <c r="F34" s="263"/>
      <c r="G34" s="263"/>
      <c r="H34" s="266"/>
      <c r="I34" s="263"/>
      <c r="J34" s="263"/>
    </row>
    <row r="35" spans="1:10" x14ac:dyDescent="0.2">
      <c r="A35" s="323" t="s">
        <v>200</v>
      </c>
      <c r="B35" s="265">
        <v>-754</v>
      </c>
      <c r="C35" s="258">
        <v>-489</v>
      </c>
      <c r="D35" s="259">
        <v>0.54200000000000004</v>
      </c>
      <c r="F35" s="263"/>
      <c r="G35" s="263"/>
      <c r="H35" s="266"/>
      <c r="I35" s="263"/>
      <c r="J35" s="263"/>
    </row>
    <row r="36" spans="1:10" x14ac:dyDescent="0.2">
      <c r="A36" s="323" t="s">
        <v>202</v>
      </c>
      <c r="B36" s="265">
        <v>0</v>
      </c>
      <c r="C36" s="258">
        <v>10151</v>
      </c>
      <c r="D36" s="259" t="s">
        <v>4</v>
      </c>
      <c r="F36" s="263"/>
      <c r="G36" s="263"/>
      <c r="H36" s="266"/>
      <c r="I36" s="263"/>
      <c r="J36" s="263"/>
    </row>
    <row r="37" spans="1:10" x14ac:dyDescent="0.2">
      <c r="A37" s="324" t="s">
        <v>156</v>
      </c>
      <c r="B37" s="321">
        <v>987</v>
      </c>
      <c r="C37" s="255">
        <v>12539</v>
      </c>
      <c r="D37" s="256">
        <v>-0.92100000000000004</v>
      </c>
      <c r="F37" s="263"/>
      <c r="G37" s="263"/>
      <c r="H37" s="266"/>
      <c r="I37" s="263"/>
      <c r="J37" s="263"/>
    </row>
    <row r="38" spans="1:10" x14ac:dyDescent="0.2">
      <c r="A38" s="323" t="s">
        <v>324</v>
      </c>
      <c r="B38" s="265">
        <v>-24</v>
      </c>
      <c r="C38" s="258">
        <v>-299</v>
      </c>
      <c r="D38" s="259">
        <v>-0.92</v>
      </c>
      <c r="F38" s="263"/>
      <c r="G38" s="263"/>
      <c r="H38" s="266"/>
      <c r="I38" s="263"/>
      <c r="J38" s="263"/>
    </row>
    <row r="39" spans="1:10" x14ac:dyDescent="0.2">
      <c r="A39" s="324" t="s">
        <v>472</v>
      </c>
      <c r="B39" s="321">
        <v>2893</v>
      </c>
      <c r="C39" s="255">
        <v>212</v>
      </c>
      <c r="D39" s="256" t="s">
        <v>4</v>
      </c>
      <c r="F39" s="263"/>
      <c r="G39" s="263"/>
      <c r="H39" s="266"/>
      <c r="I39" s="263"/>
      <c r="J39" s="263"/>
    </row>
    <row r="40" spans="1:10" x14ac:dyDescent="0.2">
      <c r="A40" s="324" t="s">
        <v>325</v>
      </c>
      <c r="B40" s="321">
        <v>7535</v>
      </c>
      <c r="C40" s="255">
        <v>5709</v>
      </c>
      <c r="D40" s="256">
        <v>0.32</v>
      </c>
      <c r="F40" s="263"/>
      <c r="G40" s="263"/>
      <c r="H40" s="266"/>
      <c r="I40" s="263"/>
      <c r="J40" s="263"/>
    </row>
    <row r="41" spans="1:10" x14ac:dyDescent="0.2">
      <c r="A41" s="324" t="s">
        <v>326</v>
      </c>
      <c r="B41" s="321">
        <v>10428</v>
      </c>
      <c r="C41" s="255">
        <v>5921</v>
      </c>
      <c r="D41" s="256">
        <v>0.76100000000000001</v>
      </c>
      <c r="F41" s="263"/>
      <c r="G41" s="263"/>
      <c r="H41" s="266"/>
      <c r="I41" s="263"/>
      <c r="J41" s="263"/>
    </row>
    <row r="42" spans="1:10" x14ac:dyDescent="0.2">
      <c r="B42" s="263"/>
      <c r="C42" s="263"/>
      <c r="D42" s="266"/>
      <c r="F42" s="263"/>
      <c r="G42" s="263"/>
      <c r="H42" s="266"/>
      <c r="I42" s="263"/>
      <c r="J42" s="263"/>
    </row>
    <row r="43" spans="1:10" x14ac:dyDescent="0.2">
      <c r="B43" s="263"/>
      <c r="C43" s="263"/>
      <c r="D43" s="266"/>
    </row>
    <row r="44" spans="1:10" ht="12.75" thickBot="1" x14ac:dyDescent="0.25">
      <c r="A44" s="251" t="s">
        <v>162</v>
      </c>
      <c r="B44" s="252"/>
      <c r="C44" s="252"/>
      <c r="D44" s="252"/>
    </row>
    <row r="45" spans="1:10" ht="12.75" thickBot="1" x14ac:dyDescent="0.25">
      <c r="A45" s="253" t="s">
        <v>0</v>
      </c>
      <c r="B45" s="267" t="s">
        <v>445</v>
      </c>
      <c r="C45" s="267" t="s">
        <v>419</v>
      </c>
      <c r="D45" s="208" t="s">
        <v>3</v>
      </c>
    </row>
    <row r="46" spans="1:10" ht="12.75" thickBot="1" x14ac:dyDescent="0.25">
      <c r="A46" s="191" t="s">
        <v>238</v>
      </c>
      <c r="B46" s="192">
        <v>10428</v>
      </c>
      <c r="C46" s="192">
        <v>7535</v>
      </c>
      <c r="D46" s="203">
        <v>0.38400000000000001</v>
      </c>
    </row>
    <row r="47" spans="1:10" ht="12.75" thickBot="1" x14ac:dyDescent="0.25">
      <c r="A47" s="191" t="s">
        <v>240</v>
      </c>
      <c r="B47" s="192">
        <v>2873</v>
      </c>
      <c r="C47" s="192">
        <v>2076</v>
      </c>
      <c r="D47" s="203">
        <v>0.38400000000000001</v>
      </c>
    </row>
    <row r="48" spans="1:10" ht="12.75" thickBot="1" x14ac:dyDescent="0.25">
      <c r="A48" s="191" t="s">
        <v>241</v>
      </c>
      <c r="B48" s="192">
        <v>10563</v>
      </c>
      <c r="C48" s="192">
        <v>9515</v>
      </c>
      <c r="D48" s="203">
        <v>0.11</v>
      </c>
    </row>
    <row r="49" spans="1:4" ht="12.75" thickBot="1" x14ac:dyDescent="0.25">
      <c r="A49" s="191" t="s">
        <v>242</v>
      </c>
      <c r="B49" s="192">
        <v>831</v>
      </c>
      <c r="C49" s="192">
        <v>1009</v>
      </c>
      <c r="D49" s="203">
        <v>-0.17599999999999999</v>
      </c>
    </row>
    <row r="50" spans="1:4" ht="12.75" thickBot="1" x14ac:dyDescent="0.25">
      <c r="A50" s="191" t="s">
        <v>243</v>
      </c>
      <c r="B50" s="192">
        <v>43159</v>
      </c>
      <c r="C50" s="192">
        <v>43092</v>
      </c>
      <c r="D50" s="203">
        <v>2E-3</v>
      </c>
    </row>
    <row r="51" spans="1:4" ht="12.75" thickBot="1" x14ac:dyDescent="0.25">
      <c r="A51" s="191" t="s">
        <v>245</v>
      </c>
      <c r="B51" s="192">
        <v>131143</v>
      </c>
      <c r="C51" s="192">
        <v>128496</v>
      </c>
      <c r="D51" s="203">
        <v>2.1000000000000001E-2</v>
      </c>
    </row>
    <row r="52" spans="1:4" ht="12.75" thickBot="1" x14ac:dyDescent="0.25">
      <c r="A52" s="188" t="s">
        <v>246</v>
      </c>
      <c r="B52" s="189">
        <v>198997</v>
      </c>
      <c r="C52" s="189">
        <v>191723</v>
      </c>
      <c r="D52" s="201">
        <v>3.7999999999999999E-2</v>
      </c>
    </row>
    <row r="53" spans="1:4" ht="12.75" thickBot="1" x14ac:dyDescent="0.25">
      <c r="A53" s="191" t="s">
        <v>247</v>
      </c>
      <c r="B53" s="192">
        <v>2101</v>
      </c>
      <c r="C53" s="192">
        <v>1707</v>
      </c>
      <c r="D53" s="203">
        <v>0.23100000000000001</v>
      </c>
    </row>
    <row r="54" spans="1:4" ht="12.75" thickBot="1" x14ac:dyDescent="0.25">
      <c r="A54" s="191" t="s">
        <v>248</v>
      </c>
      <c r="B54" s="192">
        <v>29301</v>
      </c>
      <c r="C54" s="192">
        <v>27750</v>
      </c>
      <c r="D54" s="203">
        <v>5.6000000000000001E-2</v>
      </c>
    </row>
    <row r="55" spans="1:4" ht="12.75" thickBot="1" x14ac:dyDescent="0.25">
      <c r="A55" s="191" t="s">
        <v>327</v>
      </c>
      <c r="B55" s="192">
        <v>21731</v>
      </c>
      <c r="C55" s="192">
        <v>23071</v>
      </c>
      <c r="D55" s="203">
        <v>-5.8000000000000003E-2</v>
      </c>
    </row>
    <row r="56" spans="1:4" ht="12.75" thickBot="1" x14ac:dyDescent="0.25">
      <c r="A56" s="191" t="s">
        <v>279</v>
      </c>
      <c r="B56" s="192">
        <v>11098</v>
      </c>
      <c r="C56" s="192">
        <v>9621</v>
      </c>
      <c r="D56" s="203">
        <v>0.154</v>
      </c>
    </row>
    <row r="57" spans="1:4" ht="12.75" thickBot="1" x14ac:dyDescent="0.25">
      <c r="A57" s="188" t="s">
        <v>250</v>
      </c>
      <c r="B57" s="189">
        <v>64231</v>
      </c>
      <c r="C57" s="189">
        <v>62149</v>
      </c>
      <c r="D57" s="201">
        <v>3.4000000000000002E-2</v>
      </c>
    </row>
    <row r="58" spans="1:4" ht="12.75" thickBot="1" x14ac:dyDescent="0.25">
      <c r="A58" s="188" t="s">
        <v>220</v>
      </c>
      <c r="B58" s="189">
        <v>134766</v>
      </c>
      <c r="C58" s="189">
        <v>129574</v>
      </c>
      <c r="D58" s="201">
        <v>0.04</v>
      </c>
    </row>
    <row r="59" spans="1:4" ht="12.75" thickBot="1" x14ac:dyDescent="0.25">
      <c r="A59" s="188" t="s">
        <v>251</v>
      </c>
      <c r="B59" s="189">
        <v>198997</v>
      </c>
      <c r="C59" s="189">
        <v>191723</v>
      </c>
      <c r="D59" s="201">
        <v>3.7999999999999999E-2</v>
      </c>
    </row>
    <row r="61" spans="1:4" x14ac:dyDescent="0.2">
      <c r="C61" s="220"/>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F56F6-841F-4B30-9440-EC8F5C3EDEF9}">
  <sheetPr>
    <tabColor rgb="FF7B2038"/>
  </sheetPr>
  <dimension ref="A1:BA102"/>
  <sheetViews>
    <sheetView showGridLines="0" zoomScale="80" zoomScaleNormal="80" workbookViewId="0">
      <pane ySplit="3" topLeftCell="A4" activePane="bottomLeft" state="frozen"/>
      <selection pane="bottomLeft"/>
    </sheetView>
  </sheetViews>
  <sheetFormatPr defaultColWidth="8.85546875" defaultRowHeight="12" x14ac:dyDescent="0.25"/>
  <cols>
    <col min="1" max="1" width="65" style="177" bestFit="1" customWidth="1"/>
    <col min="2" max="3" width="10.85546875" style="174" bestFit="1" customWidth="1"/>
    <col min="4" max="4" width="12" style="175" bestFit="1" customWidth="1"/>
    <col min="5" max="5" width="10.85546875" style="176" bestFit="1" customWidth="1"/>
    <col min="6" max="6" width="9.5703125" style="176" bestFit="1" customWidth="1"/>
    <col min="7" max="7" width="13.140625" style="177" bestFit="1" customWidth="1"/>
    <col min="8" max="8" width="10" style="177" bestFit="1" customWidth="1"/>
    <col min="9" max="9" width="9.28515625" style="177" bestFit="1" customWidth="1"/>
    <col min="10" max="11" width="10.5703125" style="177" bestFit="1" customWidth="1"/>
    <col min="12" max="12" width="12.85546875" style="177" bestFit="1" customWidth="1"/>
    <col min="13" max="13" width="7.42578125" style="177" bestFit="1" customWidth="1"/>
    <col min="14" max="15" width="10.85546875" style="177" bestFit="1" customWidth="1"/>
    <col min="16" max="16" width="9.28515625" style="177" bestFit="1" customWidth="1"/>
    <col min="17" max="17" width="10.85546875" style="177" bestFit="1" customWidth="1"/>
    <col min="18" max="18" width="9.28515625" style="177" bestFit="1" customWidth="1"/>
    <col min="19" max="16384" width="8.85546875" style="177"/>
  </cols>
  <sheetData>
    <row r="1" spans="1:42" ht="14.25" x14ac:dyDescent="0.25">
      <c r="A1" s="1" t="s">
        <v>2</v>
      </c>
      <c r="D1" s="268"/>
    </row>
    <row r="2" spans="1:42" ht="14.25" x14ac:dyDescent="0.25">
      <c r="A2" s="1" t="s">
        <v>328</v>
      </c>
      <c r="B2" s="175"/>
      <c r="C2" s="175"/>
    </row>
    <row r="3" spans="1:42" ht="14.25" x14ac:dyDescent="0.25">
      <c r="A3" s="178" t="s">
        <v>0</v>
      </c>
      <c r="B3" s="179"/>
      <c r="C3" s="179"/>
      <c r="D3" s="180"/>
      <c r="E3" s="181"/>
    </row>
    <row r="4" spans="1:42" x14ac:dyDescent="0.25">
      <c r="B4" s="182"/>
      <c r="C4" s="182"/>
      <c r="D4" s="183"/>
    </row>
    <row r="5" spans="1:42" x14ac:dyDescent="0.25">
      <c r="A5" s="184" t="s">
        <v>111</v>
      </c>
      <c r="B5" s="392" t="s">
        <v>329</v>
      </c>
      <c r="C5" s="392"/>
      <c r="D5" s="392"/>
      <c r="E5" s="392" t="s">
        <v>330</v>
      </c>
      <c r="F5" s="392"/>
      <c r="G5" s="392"/>
      <c r="H5" s="392" t="s">
        <v>331</v>
      </c>
      <c r="I5" s="392"/>
      <c r="J5" s="392" t="s">
        <v>332</v>
      </c>
      <c r="K5" s="392"/>
      <c r="L5" s="392"/>
    </row>
    <row r="6" spans="1:42" ht="12.75" thickBot="1" x14ac:dyDescent="0.25">
      <c r="A6" s="317" t="s">
        <v>0</v>
      </c>
      <c r="B6" s="186" t="s">
        <v>444</v>
      </c>
      <c r="C6" s="186" t="s">
        <v>443</v>
      </c>
      <c r="D6" s="187" t="s">
        <v>3</v>
      </c>
      <c r="E6" s="186" t="s">
        <v>444</v>
      </c>
      <c r="F6" s="186" t="s">
        <v>443</v>
      </c>
      <c r="G6" s="269" t="s">
        <v>3</v>
      </c>
      <c r="H6" s="186" t="s">
        <v>444</v>
      </c>
      <c r="I6" s="186" t="s">
        <v>443</v>
      </c>
      <c r="J6" s="186" t="s">
        <v>444</v>
      </c>
      <c r="K6" s="186" t="s">
        <v>443</v>
      </c>
      <c r="L6" s="269" t="s">
        <v>3</v>
      </c>
    </row>
    <row r="7" spans="1:42" ht="12.75" thickBot="1" x14ac:dyDescent="0.3">
      <c r="A7" s="270" t="s">
        <v>284</v>
      </c>
      <c r="B7" s="271">
        <v>14108</v>
      </c>
      <c r="C7" s="272">
        <v>11275</v>
      </c>
      <c r="D7" s="187">
        <v>0.251</v>
      </c>
      <c r="E7" s="272">
        <v>5378</v>
      </c>
      <c r="F7" s="272">
        <v>4416</v>
      </c>
      <c r="G7" s="187">
        <v>0.218</v>
      </c>
      <c r="H7" s="272">
        <v>-1750</v>
      </c>
      <c r="I7" s="272">
        <v>-1270</v>
      </c>
      <c r="J7" s="272">
        <v>17736</v>
      </c>
      <c r="K7" s="272">
        <v>14421</v>
      </c>
      <c r="L7" s="187">
        <v>0.23</v>
      </c>
    </row>
    <row r="8" spans="1:42" ht="12.75" thickBot="1" x14ac:dyDescent="0.3">
      <c r="A8" s="273" t="s">
        <v>285</v>
      </c>
      <c r="B8" s="274">
        <v>-22</v>
      </c>
      <c r="C8" s="274">
        <v>-133</v>
      </c>
      <c r="D8" s="275">
        <v>-0.83499999999999996</v>
      </c>
      <c r="E8" s="274">
        <v>0</v>
      </c>
      <c r="F8" s="274">
        <v>0</v>
      </c>
      <c r="G8" s="275" t="s">
        <v>4</v>
      </c>
      <c r="H8" s="274">
        <v>0</v>
      </c>
      <c r="I8" s="274">
        <v>0</v>
      </c>
      <c r="J8" s="274">
        <v>-22</v>
      </c>
      <c r="K8" s="274">
        <v>-133</v>
      </c>
      <c r="L8" s="275">
        <v>-0.83499999999999996</v>
      </c>
    </row>
    <row r="9" spans="1:42" ht="12.75" thickBot="1" x14ac:dyDescent="0.3">
      <c r="A9" s="276" t="s">
        <v>286</v>
      </c>
      <c r="B9" s="277">
        <v>14086</v>
      </c>
      <c r="C9" s="277">
        <v>11142</v>
      </c>
      <c r="D9" s="278">
        <v>0.26400000000000001</v>
      </c>
      <c r="E9" s="277">
        <v>5378</v>
      </c>
      <c r="F9" s="277">
        <v>4416</v>
      </c>
      <c r="G9" s="278">
        <v>0.218</v>
      </c>
      <c r="H9" s="277">
        <v>-1750</v>
      </c>
      <c r="I9" s="277">
        <v>-1270</v>
      </c>
      <c r="J9" s="277">
        <v>17714</v>
      </c>
      <c r="K9" s="277">
        <v>14288</v>
      </c>
      <c r="L9" s="278">
        <v>0.24</v>
      </c>
    </row>
    <row r="10" spans="1:42" ht="12.75" thickBot="1" x14ac:dyDescent="0.3">
      <c r="A10" s="276" t="s">
        <v>113</v>
      </c>
      <c r="B10" s="277">
        <v>-6984</v>
      </c>
      <c r="C10" s="277">
        <v>-5837</v>
      </c>
      <c r="D10" s="278">
        <v>0.19700000000000001</v>
      </c>
      <c r="E10" s="277">
        <v>-3754</v>
      </c>
      <c r="F10" s="277">
        <v>-3398</v>
      </c>
      <c r="G10" s="278">
        <v>0.105</v>
      </c>
      <c r="H10" s="277">
        <v>1750</v>
      </c>
      <c r="I10" s="277">
        <v>1270</v>
      </c>
      <c r="J10" s="277">
        <v>-8988</v>
      </c>
      <c r="K10" s="277">
        <v>-7965</v>
      </c>
      <c r="L10" s="278">
        <v>0.128</v>
      </c>
    </row>
    <row r="11" spans="1:42" ht="12.75" thickBot="1" x14ac:dyDescent="0.3">
      <c r="A11" s="279" t="s">
        <v>287</v>
      </c>
      <c r="B11" s="274">
        <v>-4220</v>
      </c>
      <c r="C11" s="274">
        <v>-3608</v>
      </c>
      <c r="D11" s="275">
        <v>0.17</v>
      </c>
      <c r="E11" s="274">
        <v>-1233</v>
      </c>
      <c r="F11" s="274">
        <v>-1131</v>
      </c>
      <c r="G11" s="275">
        <v>0.09</v>
      </c>
      <c r="H11" s="274">
        <v>0</v>
      </c>
      <c r="I11" s="274">
        <v>0</v>
      </c>
      <c r="J11" s="274">
        <v>-5453</v>
      </c>
      <c r="K11" s="274">
        <v>-4739</v>
      </c>
      <c r="L11" s="275">
        <v>0.151</v>
      </c>
    </row>
    <row r="12" spans="1:42" ht="12.75" thickBot="1" x14ac:dyDescent="0.3">
      <c r="A12" s="279" t="s">
        <v>288</v>
      </c>
      <c r="B12" s="274">
        <v>-291</v>
      </c>
      <c r="C12" s="274">
        <v>-343</v>
      </c>
      <c r="D12" s="275">
        <v>-0.152</v>
      </c>
      <c r="E12" s="274">
        <v>-2061</v>
      </c>
      <c r="F12" s="274">
        <v>-1761</v>
      </c>
      <c r="G12" s="275">
        <v>0.17</v>
      </c>
      <c r="H12" s="274">
        <v>0</v>
      </c>
      <c r="I12" s="274">
        <v>0</v>
      </c>
      <c r="J12" s="274">
        <v>-2352</v>
      </c>
      <c r="K12" s="274">
        <v>-2104</v>
      </c>
      <c r="L12" s="275">
        <v>0.11799999999999999</v>
      </c>
    </row>
    <row r="13" spans="1:42" ht="12.75" thickBot="1" x14ac:dyDescent="0.3">
      <c r="A13" s="279" t="s">
        <v>289</v>
      </c>
      <c r="B13" s="274">
        <v>-1966</v>
      </c>
      <c r="C13" s="274">
        <v>-1344</v>
      </c>
      <c r="D13" s="275">
        <v>0.46300000000000002</v>
      </c>
      <c r="E13" s="274">
        <v>-117</v>
      </c>
      <c r="F13" s="274">
        <v>-183</v>
      </c>
      <c r="G13" s="275">
        <v>-0.36099999999999999</v>
      </c>
      <c r="H13" s="274">
        <v>1750</v>
      </c>
      <c r="I13" s="274">
        <v>1270</v>
      </c>
      <c r="J13" s="274">
        <v>-333</v>
      </c>
      <c r="K13" s="274">
        <v>-257</v>
      </c>
      <c r="L13" s="275">
        <v>0.29599999999999999</v>
      </c>
    </row>
    <row r="14" spans="1:42" ht="12.75" thickBot="1" x14ac:dyDescent="0.3">
      <c r="A14" s="279" t="s">
        <v>290</v>
      </c>
      <c r="B14" s="274">
        <v>-507</v>
      </c>
      <c r="C14" s="274">
        <v>-542</v>
      </c>
      <c r="D14" s="275">
        <v>-6.5000000000000002E-2</v>
      </c>
      <c r="E14" s="274">
        <v>-343</v>
      </c>
      <c r="F14" s="274">
        <v>-323</v>
      </c>
      <c r="G14" s="275">
        <v>6.2E-2</v>
      </c>
      <c r="H14" s="274">
        <v>0</v>
      </c>
      <c r="I14" s="274">
        <v>0</v>
      </c>
      <c r="J14" s="274">
        <v>-850</v>
      </c>
      <c r="K14" s="274">
        <v>-865</v>
      </c>
      <c r="L14" s="275">
        <v>-1.7000000000000001E-2</v>
      </c>
    </row>
    <row r="15" spans="1:42" ht="12.75" thickBot="1" x14ac:dyDescent="0.25">
      <c r="A15" s="276" t="s">
        <v>116</v>
      </c>
      <c r="B15" s="280">
        <v>7102</v>
      </c>
      <c r="C15" s="280">
        <v>5305</v>
      </c>
      <c r="D15" s="278">
        <v>0.33900000000000002</v>
      </c>
      <c r="E15" s="280">
        <v>1624</v>
      </c>
      <c r="F15" s="280">
        <v>1018</v>
      </c>
      <c r="G15" s="278">
        <v>0.59499999999999997</v>
      </c>
      <c r="H15" s="280">
        <v>0</v>
      </c>
      <c r="I15" s="280">
        <v>0</v>
      </c>
      <c r="J15" s="280">
        <v>8726</v>
      </c>
      <c r="K15" s="280">
        <v>6323</v>
      </c>
      <c r="L15" s="278">
        <v>0.38</v>
      </c>
    </row>
    <row r="16" spans="1:42" s="283" customFormat="1" ht="12.75" thickBot="1" x14ac:dyDescent="0.25">
      <c r="A16" s="288" t="s">
        <v>117</v>
      </c>
      <c r="B16" s="282">
        <v>0.503</v>
      </c>
      <c r="C16" s="282">
        <v>0.47099999999999997</v>
      </c>
      <c r="D16" s="196">
        <v>3.2</v>
      </c>
      <c r="E16" s="282">
        <v>0.30199999999999999</v>
      </c>
      <c r="F16" s="282">
        <v>0.23100000000000001</v>
      </c>
      <c r="G16" s="196">
        <v>7.1</v>
      </c>
      <c r="H16" s="282">
        <v>0</v>
      </c>
      <c r="I16" s="282">
        <v>0</v>
      </c>
      <c r="J16" s="282">
        <v>0.49199999999999999</v>
      </c>
      <c r="K16" s="282">
        <v>0.438</v>
      </c>
      <c r="L16" s="196">
        <v>5.4</v>
      </c>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row>
    <row r="17" spans="1:42" ht="12.75" thickBot="1" x14ac:dyDescent="0.3">
      <c r="A17" s="279" t="s">
        <v>118</v>
      </c>
      <c r="B17" s="274">
        <v>-2548</v>
      </c>
      <c r="C17" s="274">
        <v>-2247</v>
      </c>
      <c r="D17" s="275">
        <v>0.13400000000000001</v>
      </c>
      <c r="E17" s="274">
        <v>-509</v>
      </c>
      <c r="F17" s="274">
        <v>-432</v>
      </c>
      <c r="G17" s="275">
        <v>0.17799999999999999</v>
      </c>
      <c r="H17" s="274">
        <v>0</v>
      </c>
      <c r="I17" s="274">
        <v>0</v>
      </c>
      <c r="J17" s="274">
        <v>-3057</v>
      </c>
      <c r="K17" s="274">
        <v>-2679</v>
      </c>
      <c r="L17" s="275">
        <v>0.14099999999999999</v>
      </c>
    </row>
    <row r="18" spans="1:42" ht="12.75" thickBot="1" x14ac:dyDescent="0.25">
      <c r="A18" s="279" t="s">
        <v>119</v>
      </c>
      <c r="B18" s="274">
        <v>-1160</v>
      </c>
      <c r="C18" s="274">
        <v>-1115</v>
      </c>
      <c r="D18" s="275">
        <v>0.04</v>
      </c>
      <c r="E18" s="274">
        <v>-436</v>
      </c>
      <c r="F18" s="274">
        <v>-312</v>
      </c>
      <c r="G18" s="275">
        <v>0.39700000000000002</v>
      </c>
      <c r="H18" s="274">
        <v>0</v>
      </c>
      <c r="I18" s="274">
        <v>0</v>
      </c>
      <c r="J18" s="284">
        <v>-1596</v>
      </c>
      <c r="K18" s="284">
        <v>-1427</v>
      </c>
      <c r="L18" s="275">
        <v>0.11799999999999999</v>
      </c>
    </row>
    <row r="19" spans="1:42" ht="12.75" thickBot="1" x14ac:dyDescent="0.25">
      <c r="A19" s="286" t="s">
        <v>333</v>
      </c>
      <c r="B19" s="274">
        <v>-1782</v>
      </c>
      <c r="C19" s="274">
        <v>-1343</v>
      </c>
      <c r="D19" s="275">
        <v>0.32700000000000001</v>
      </c>
      <c r="E19" s="274">
        <v>-436</v>
      </c>
      <c r="F19" s="274">
        <v>-312</v>
      </c>
      <c r="G19" s="275">
        <v>0.39700000000000002</v>
      </c>
      <c r="H19" s="274">
        <v>0</v>
      </c>
      <c r="I19" s="274">
        <v>0</v>
      </c>
      <c r="J19" s="274">
        <v>-2218</v>
      </c>
      <c r="K19" s="274">
        <v>-1655</v>
      </c>
      <c r="L19" s="275">
        <v>0.34</v>
      </c>
    </row>
    <row r="20" spans="1:42" ht="12.75" thickBot="1" x14ac:dyDescent="0.3">
      <c r="A20" s="279" t="s">
        <v>121</v>
      </c>
      <c r="B20" s="274">
        <v>-51</v>
      </c>
      <c r="C20" s="274">
        <v>-28</v>
      </c>
      <c r="D20" s="275">
        <v>0.82099999999999995</v>
      </c>
      <c r="E20" s="274">
        <v>0</v>
      </c>
      <c r="F20" s="274">
        <v>0</v>
      </c>
      <c r="G20" s="275" t="s">
        <v>4</v>
      </c>
      <c r="H20" s="274">
        <v>0</v>
      </c>
      <c r="I20" s="274">
        <v>0</v>
      </c>
      <c r="J20" s="274">
        <v>-51</v>
      </c>
      <c r="K20" s="274">
        <v>-28</v>
      </c>
      <c r="L20" s="275">
        <v>0.82099999999999995</v>
      </c>
    </row>
    <row r="21" spans="1:42" ht="12.75" thickBot="1" x14ac:dyDescent="0.3">
      <c r="A21" s="279" t="s">
        <v>122</v>
      </c>
      <c r="B21" s="274">
        <v>186</v>
      </c>
      <c r="C21" s="274">
        <v>8</v>
      </c>
      <c r="D21" s="275" t="s">
        <v>4</v>
      </c>
      <c r="E21" s="274">
        <v>-17</v>
      </c>
      <c r="F21" s="274">
        <v>-18</v>
      </c>
      <c r="G21" s="275">
        <v>-5.6000000000000001E-2</v>
      </c>
      <c r="H21" s="274">
        <v>0</v>
      </c>
      <c r="I21" s="274">
        <v>0</v>
      </c>
      <c r="J21" s="274">
        <v>169</v>
      </c>
      <c r="K21" s="274">
        <v>-10</v>
      </c>
      <c r="L21" s="275" t="s">
        <v>4</v>
      </c>
    </row>
    <row r="22" spans="1:42" ht="12.75" thickBot="1" x14ac:dyDescent="0.25">
      <c r="A22" s="276" t="s">
        <v>123</v>
      </c>
      <c r="B22" s="280">
        <v>3529</v>
      </c>
      <c r="C22" s="280">
        <v>1923</v>
      </c>
      <c r="D22" s="278">
        <v>0.83499999999999996</v>
      </c>
      <c r="E22" s="280">
        <v>662</v>
      </c>
      <c r="F22" s="280">
        <v>256</v>
      </c>
      <c r="G22" s="278" t="s">
        <v>4</v>
      </c>
      <c r="H22" s="280">
        <v>0</v>
      </c>
      <c r="I22" s="280">
        <v>0</v>
      </c>
      <c r="J22" s="280">
        <v>4191</v>
      </c>
      <c r="K22" s="280">
        <v>2179</v>
      </c>
      <c r="L22" s="278">
        <v>0.92300000000000004</v>
      </c>
    </row>
    <row r="23" spans="1:42" ht="12.75" thickBot="1" x14ac:dyDescent="0.25">
      <c r="A23" s="276" t="s">
        <v>124</v>
      </c>
      <c r="B23" s="280">
        <v>2907</v>
      </c>
      <c r="C23" s="280">
        <v>1695</v>
      </c>
      <c r="D23" s="278">
        <v>0.71499999999999997</v>
      </c>
      <c r="E23" s="280">
        <v>662</v>
      </c>
      <c r="F23" s="280">
        <v>256</v>
      </c>
      <c r="G23" s="278" t="s">
        <v>4</v>
      </c>
      <c r="H23" s="280">
        <v>0</v>
      </c>
      <c r="I23" s="280">
        <v>0</v>
      </c>
      <c r="J23" s="280">
        <v>3569</v>
      </c>
      <c r="K23" s="280">
        <v>1951</v>
      </c>
      <c r="L23" s="278">
        <v>0.82899999999999996</v>
      </c>
    </row>
    <row r="24" spans="1:42" s="283" customFormat="1" ht="12.75" thickBot="1" x14ac:dyDescent="0.25">
      <c r="A24" s="281" t="s">
        <v>125</v>
      </c>
      <c r="B24" s="282">
        <v>0.20599999999999999</v>
      </c>
      <c r="C24" s="282">
        <v>0.15</v>
      </c>
      <c r="D24" s="196">
        <v>5.6</v>
      </c>
      <c r="E24" s="282">
        <v>0.123</v>
      </c>
      <c r="F24" s="282">
        <v>5.8000000000000003E-2</v>
      </c>
      <c r="G24" s="196">
        <v>6.5</v>
      </c>
      <c r="H24" s="282">
        <v>0</v>
      </c>
      <c r="I24" s="282">
        <v>0</v>
      </c>
      <c r="J24" s="282">
        <v>0.20100000000000001</v>
      </c>
      <c r="K24" s="282">
        <v>0.13500000000000001</v>
      </c>
      <c r="L24" s="196">
        <v>6.6</v>
      </c>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row>
    <row r="25" spans="1:42" ht="12.75" thickBot="1" x14ac:dyDescent="0.3">
      <c r="A25" s="279" t="s">
        <v>126</v>
      </c>
      <c r="B25" s="274">
        <v>-1906</v>
      </c>
      <c r="C25" s="274">
        <v>-1312</v>
      </c>
      <c r="D25" s="275">
        <v>0.45300000000000001</v>
      </c>
      <c r="E25" s="274">
        <v>-284</v>
      </c>
      <c r="F25" s="274">
        <v>-204</v>
      </c>
      <c r="G25" s="275">
        <v>0.39200000000000002</v>
      </c>
      <c r="H25" s="274">
        <v>0</v>
      </c>
      <c r="I25" s="274">
        <v>0</v>
      </c>
      <c r="J25" s="274">
        <v>-2190</v>
      </c>
      <c r="K25" s="274">
        <v>-1516</v>
      </c>
      <c r="L25" s="275">
        <v>0.44500000000000001</v>
      </c>
    </row>
    <row r="26" spans="1:42" ht="12.75" thickBot="1" x14ac:dyDescent="0.25">
      <c r="A26" s="286" t="s">
        <v>334</v>
      </c>
      <c r="B26" s="274">
        <v>-1355</v>
      </c>
      <c r="C26" s="274">
        <v>-1123</v>
      </c>
      <c r="D26" s="275">
        <v>0.20699999999999999</v>
      </c>
      <c r="E26" s="274">
        <v>-284</v>
      </c>
      <c r="F26" s="274">
        <v>-204</v>
      </c>
      <c r="G26" s="275">
        <v>0.39200000000000002</v>
      </c>
      <c r="H26" s="274">
        <v>0</v>
      </c>
      <c r="I26" s="274">
        <v>0</v>
      </c>
      <c r="J26" s="274">
        <v>-1639</v>
      </c>
      <c r="K26" s="274">
        <v>-1327</v>
      </c>
      <c r="L26" s="275">
        <v>0.23499999999999999</v>
      </c>
    </row>
    <row r="27" spans="1:42" ht="12.75" thickBot="1" x14ac:dyDescent="0.3">
      <c r="A27" s="279" t="s">
        <v>188</v>
      </c>
      <c r="B27" s="274">
        <v>-920</v>
      </c>
      <c r="C27" s="274">
        <v>-885</v>
      </c>
      <c r="D27" s="275">
        <v>0.04</v>
      </c>
      <c r="E27" s="274">
        <v>-186</v>
      </c>
      <c r="F27" s="274">
        <v>-141</v>
      </c>
      <c r="G27" s="275">
        <v>0.31900000000000001</v>
      </c>
      <c r="H27" s="274">
        <v>0</v>
      </c>
      <c r="I27" s="274">
        <v>0</v>
      </c>
      <c r="J27" s="274">
        <v>-1106</v>
      </c>
      <c r="K27" s="274">
        <v>-1026</v>
      </c>
      <c r="L27" s="275">
        <v>7.8E-2</v>
      </c>
    </row>
    <row r="28" spans="1:42" ht="12.75" thickBot="1" x14ac:dyDescent="0.25">
      <c r="A28" s="286" t="s">
        <v>432</v>
      </c>
      <c r="B28" s="274">
        <v>-590</v>
      </c>
      <c r="C28" s="274">
        <v>-735</v>
      </c>
      <c r="D28" s="275">
        <v>-0.19700000000000001</v>
      </c>
      <c r="E28" s="274">
        <v>-186</v>
      </c>
      <c r="F28" s="274">
        <v>-141</v>
      </c>
      <c r="G28" s="275">
        <v>0.31900000000000001</v>
      </c>
      <c r="H28" s="274">
        <v>0</v>
      </c>
      <c r="I28" s="274">
        <v>0</v>
      </c>
      <c r="J28" s="274">
        <v>-776</v>
      </c>
      <c r="K28" s="274">
        <v>-876</v>
      </c>
      <c r="L28" s="275">
        <v>-0.114</v>
      </c>
    </row>
    <row r="29" spans="1:42" ht="12.75" thickBot="1" x14ac:dyDescent="0.3">
      <c r="A29" s="279" t="s">
        <v>434</v>
      </c>
      <c r="B29" s="274">
        <v>252</v>
      </c>
      <c r="C29" s="274">
        <v>919</v>
      </c>
      <c r="D29" s="275">
        <v>-0.72599999999999998</v>
      </c>
      <c r="E29" s="274">
        <v>51</v>
      </c>
      <c r="F29" s="274">
        <v>13</v>
      </c>
      <c r="G29" s="275" t="s">
        <v>4</v>
      </c>
      <c r="H29" s="274">
        <v>0</v>
      </c>
      <c r="I29" s="274">
        <v>0</v>
      </c>
      <c r="J29" s="274">
        <v>303</v>
      </c>
      <c r="K29" s="274">
        <v>932</v>
      </c>
      <c r="L29" s="275">
        <v>-0.67500000000000004</v>
      </c>
    </row>
    <row r="30" spans="1:42" ht="12.75" thickBot="1" x14ac:dyDescent="0.25">
      <c r="A30" s="286" t="s">
        <v>435</v>
      </c>
      <c r="B30" s="274">
        <v>296</v>
      </c>
      <c r="C30" s="274">
        <v>439</v>
      </c>
      <c r="D30" s="275">
        <v>-0.32600000000000001</v>
      </c>
      <c r="E30" s="274">
        <v>51</v>
      </c>
      <c r="F30" s="274">
        <v>13</v>
      </c>
      <c r="G30" s="275" t="s">
        <v>4</v>
      </c>
      <c r="H30" s="274">
        <v>0</v>
      </c>
      <c r="I30" s="274">
        <v>0</v>
      </c>
      <c r="J30" s="274">
        <v>347</v>
      </c>
      <c r="K30" s="274">
        <v>452</v>
      </c>
      <c r="L30" s="275">
        <v>-0.23200000000000001</v>
      </c>
    </row>
    <row r="31" spans="1:42" ht="12.75" thickBot="1" x14ac:dyDescent="0.3">
      <c r="A31" s="279" t="s">
        <v>227</v>
      </c>
      <c r="B31" s="274">
        <v>-143</v>
      </c>
      <c r="C31" s="274">
        <v>-91</v>
      </c>
      <c r="D31" s="275">
        <v>0.57099999999999995</v>
      </c>
      <c r="E31" s="274">
        <v>-15</v>
      </c>
      <c r="F31" s="274">
        <v>-78</v>
      </c>
      <c r="G31" s="275">
        <v>-0.80800000000000005</v>
      </c>
      <c r="H31" s="274">
        <v>0</v>
      </c>
      <c r="I31" s="274">
        <v>0</v>
      </c>
      <c r="J31" s="274">
        <v>-158</v>
      </c>
      <c r="K31" s="274">
        <v>-169</v>
      </c>
      <c r="L31" s="275">
        <v>-6.5000000000000002E-2</v>
      </c>
    </row>
    <row r="32" spans="1:42" ht="12.75" thickBot="1" x14ac:dyDescent="0.25">
      <c r="A32" s="276" t="s">
        <v>416</v>
      </c>
      <c r="B32" s="280">
        <v>812</v>
      </c>
      <c r="C32" s="280">
        <v>554</v>
      </c>
      <c r="D32" s="278">
        <v>0.46600000000000003</v>
      </c>
      <c r="E32" s="280">
        <v>228</v>
      </c>
      <c r="F32" s="280">
        <v>-154</v>
      </c>
      <c r="G32" s="278" t="s">
        <v>4</v>
      </c>
      <c r="H32" s="280">
        <v>0</v>
      </c>
      <c r="I32" s="280">
        <v>0</v>
      </c>
      <c r="J32" s="280">
        <v>1040</v>
      </c>
      <c r="K32" s="280">
        <v>400</v>
      </c>
      <c r="L32" s="278" t="s">
        <v>4</v>
      </c>
    </row>
    <row r="33" spans="1:53" ht="12.75" thickBot="1" x14ac:dyDescent="0.3">
      <c r="A33" s="279" t="s">
        <v>128</v>
      </c>
      <c r="B33" s="274">
        <v>0</v>
      </c>
      <c r="C33" s="274">
        <v>0</v>
      </c>
      <c r="D33" s="275" t="s">
        <v>4</v>
      </c>
      <c r="E33" s="274">
        <v>0</v>
      </c>
      <c r="F33" s="274">
        <v>0</v>
      </c>
      <c r="G33" s="275" t="s">
        <v>4</v>
      </c>
      <c r="H33" s="274">
        <v>0</v>
      </c>
      <c r="I33" s="274">
        <v>0</v>
      </c>
      <c r="J33" s="274">
        <v>0</v>
      </c>
      <c r="K33" s="274">
        <v>0</v>
      </c>
      <c r="L33" s="275" t="s">
        <v>4</v>
      </c>
    </row>
    <row r="34" spans="1:53" ht="12.75" thickBot="1" x14ac:dyDescent="0.25">
      <c r="A34" s="276" t="s">
        <v>417</v>
      </c>
      <c r="B34" s="280">
        <v>812</v>
      </c>
      <c r="C34" s="280">
        <v>554</v>
      </c>
      <c r="D34" s="278">
        <v>0.46600000000000003</v>
      </c>
      <c r="E34" s="280">
        <v>228</v>
      </c>
      <c r="F34" s="280">
        <v>-154</v>
      </c>
      <c r="G34" s="278" t="s">
        <v>4</v>
      </c>
      <c r="H34" s="280">
        <v>0</v>
      </c>
      <c r="I34" s="280">
        <v>0</v>
      </c>
      <c r="J34" s="287">
        <v>1040</v>
      </c>
      <c r="K34" s="287">
        <v>400</v>
      </c>
      <c r="L34" s="278" t="s">
        <v>4</v>
      </c>
    </row>
    <row r="35" spans="1:53" ht="12.75" thickBot="1" x14ac:dyDescent="0.25">
      <c r="A35" s="288" t="s">
        <v>129</v>
      </c>
      <c r="B35" s="287"/>
      <c r="C35" s="287"/>
      <c r="D35" s="289"/>
      <c r="E35" s="287"/>
      <c r="F35" s="287"/>
      <c r="G35" s="289"/>
      <c r="H35" s="287"/>
      <c r="I35" s="287"/>
      <c r="J35" s="287"/>
      <c r="K35" s="287"/>
      <c r="L35" s="289"/>
    </row>
    <row r="36" spans="1:53" ht="12.75" thickBot="1" x14ac:dyDescent="0.3">
      <c r="A36" s="290" t="s">
        <v>130</v>
      </c>
      <c r="B36" s="274">
        <v>805</v>
      </c>
      <c r="C36" s="274">
        <v>572</v>
      </c>
      <c r="D36" s="275">
        <v>0.40699999999999997</v>
      </c>
      <c r="E36" s="274">
        <v>228</v>
      </c>
      <c r="F36" s="274">
        <v>-154</v>
      </c>
      <c r="G36" s="275" t="s">
        <v>4</v>
      </c>
      <c r="H36" s="274">
        <v>0</v>
      </c>
      <c r="I36" s="274">
        <v>0</v>
      </c>
      <c r="J36" s="274">
        <v>1033</v>
      </c>
      <c r="K36" s="274">
        <v>418</v>
      </c>
      <c r="L36" s="275" t="s">
        <v>4</v>
      </c>
    </row>
    <row r="37" spans="1:53" ht="12.75" thickBot="1" x14ac:dyDescent="0.25">
      <c r="A37" s="291" t="s">
        <v>131</v>
      </c>
      <c r="B37" s="284">
        <v>7</v>
      </c>
      <c r="C37" s="284">
        <v>-18</v>
      </c>
      <c r="D37" s="292" t="s">
        <v>4</v>
      </c>
      <c r="E37" s="284">
        <v>0</v>
      </c>
      <c r="F37" s="284">
        <v>0</v>
      </c>
      <c r="G37" s="292" t="s">
        <v>4</v>
      </c>
      <c r="H37" s="284">
        <v>0</v>
      </c>
      <c r="I37" s="284">
        <v>0</v>
      </c>
      <c r="J37" s="284">
        <v>7</v>
      </c>
      <c r="K37" s="284">
        <v>-18</v>
      </c>
      <c r="L37" s="292" t="s">
        <v>4</v>
      </c>
    </row>
    <row r="38" spans="1:53" ht="12.75" thickBot="1" x14ac:dyDescent="0.25">
      <c r="A38" s="293"/>
      <c r="B38" s="285"/>
      <c r="C38" s="285"/>
      <c r="D38" s="294"/>
      <c r="E38" s="285"/>
      <c r="F38" s="285"/>
      <c r="G38" s="294"/>
      <c r="H38" s="285"/>
      <c r="I38" s="285"/>
      <c r="J38" s="285"/>
      <c r="K38" s="285"/>
      <c r="L38" s="294"/>
    </row>
    <row r="39" spans="1:53" ht="12.75" thickBot="1" x14ac:dyDescent="0.25">
      <c r="A39" s="276" t="s">
        <v>418</v>
      </c>
      <c r="B39" s="280">
        <v>1115</v>
      </c>
      <c r="C39" s="280">
        <v>185</v>
      </c>
      <c r="D39" s="278" t="s">
        <v>4</v>
      </c>
      <c r="E39" s="280">
        <v>228</v>
      </c>
      <c r="F39" s="280">
        <v>-154</v>
      </c>
      <c r="G39" s="278" t="s">
        <v>4</v>
      </c>
      <c r="H39" s="280">
        <v>0</v>
      </c>
      <c r="I39" s="280">
        <v>0</v>
      </c>
      <c r="J39" s="280">
        <v>1343</v>
      </c>
      <c r="K39" s="280">
        <v>31</v>
      </c>
      <c r="L39" s="278" t="s">
        <v>4</v>
      </c>
    </row>
    <row r="40" spans="1:53" ht="12.75" thickBot="1" x14ac:dyDescent="0.25">
      <c r="A40" s="288" t="s">
        <v>129</v>
      </c>
      <c r="B40" s="295"/>
      <c r="C40" s="295"/>
      <c r="D40" s="289"/>
      <c r="E40" s="295"/>
      <c r="F40" s="295"/>
      <c r="G40" s="289"/>
      <c r="H40" s="295"/>
      <c r="I40" s="295"/>
      <c r="J40" s="295"/>
      <c r="K40" s="295"/>
      <c r="L40" s="289"/>
    </row>
    <row r="41" spans="1:53" ht="12.75" thickBot="1" x14ac:dyDescent="0.25">
      <c r="A41" s="290" t="s">
        <v>130</v>
      </c>
      <c r="B41" s="296">
        <v>1108</v>
      </c>
      <c r="C41" s="296">
        <v>203</v>
      </c>
      <c r="D41" s="275" t="s">
        <v>4</v>
      </c>
      <c r="E41" s="296">
        <v>228</v>
      </c>
      <c r="F41" s="296">
        <v>-154</v>
      </c>
      <c r="G41" s="275" t="s">
        <v>4</v>
      </c>
      <c r="H41" s="296">
        <v>0</v>
      </c>
      <c r="I41" s="296">
        <v>0</v>
      </c>
      <c r="J41" s="297">
        <v>1336</v>
      </c>
      <c r="K41" s="297">
        <v>49</v>
      </c>
      <c r="L41" s="275" t="s">
        <v>4</v>
      </c>
    </row>
    <row r="42" spans="1:53" ht="12.75" thickBot="1" x14ac:dyDescent="0.25">
      <c r="A42" s="298" t="s">
        <v>131</v>
      </c>
      <c r="B42" s="296">
        <v>7</v>
      </c>
      <c r="C42" s="296">
        <v>-18</v>
      </c>
      <c r="D42" s="292" t="s">
        <v>4</v>
      </c>
      <c r="E42" s="296">
        <v>0</v>
      </c>
      <c r="F42" s="296">
        <v>0</v>
      </c>
      <c r="G42" s="292" t="s">
        <v>4</v>
      </c>
      <c r="H42" s="296">
        <v>0</v>
      </c>
      <c r="I42" s="296">
        <v>0</v>
      </c>
      <c r="J42" s="296">
        <v>7</v>
      </c>
      <c r="K42" s="296">
        <v>-18</v>
      </c>
      <c r="L42" s="292" t="s">
        <v>4</v>
      </c>
    </row>
    <row r="43" spans="1:53" x14ac:dyDescent="0.25">
      <c r="B43" s="177"/>
      <c r="C43" s="177"/>
      <c r="D43" s="177"/>
    </row>
    <row r="44" spans="1:53" x14ac:dyDescent="0.25">
      <c r="B44" s="177"/>
      <c r="C44" s="177"/>
      <c r="D44" s="177"/>
    </row>
    <row r="45" spans="1:53" x14ac:dyDescent="0.25">
      <c r="A45" s="205" t="s">
        <v>132</v>
      </c>
      <c r="B45" s="392" t="s">
        <v>329</v>
      </c>
      <c r="C45" s="392"/>
      <c r="D45" s="392"/>
      <c r="E45" s="392" t="s">
        <v>330</v>
      </c>
      <c r="F45" s="392"/>
      <c r="G45" s="392"/>
      <c r="H45" s="392" t="s">
        <v>331</v>
      </c>
      <c r="I45" s="392"/>
      <c r="J45" s="392" t="s">
        <v>332</v>
      </c>
      <c r="K45" s="392"/>
      <c r="L45" s="392"/>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row>
    <row r="46" spans="1:53" ht="12.75" thickBot="1" x14ac:dyDescent="0.25">
      <c r="A46" s="317" t="s">
        <v>0</v>
      </c>
      <c r="B46" s="186" t="s">
        <v>444</v>
      </c>
      <c r="C46" s="186" t="s">
        <v>443</v>
      </c>
      <c r="D46" s="187" t="s">
        <v>3</v>
      </c>
      <c r="E46" s="186" t="s">
        <v>444</v>
      </c>
      <c r="F46" s="186" t="s">
        <v>443</v>
      </c>
      <c r="G46" s="269" t="s">
        <v>3</v>
      </c>
      <c r="H46" s="186" t="s">
        <v>444</v>
      </c>
      <c r="I46" s="186" t="s">
        <v>443</v>
      </c>
      <c r="J46" s="186" t="s">
        <v>444</v>
      </c>
      <c r="K46" s="186" t="s">
        <v>443</v>
      </c>
      <c r="L46" s="269" t="s">
        <v>3</v>
      </c>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row>
    <row r="47" spans="1:53" ht="12.75" thickBot="1" x14ac:dyDescent="0.3">
      <c r="A47" s="188" t="s">
        <v>133</v>
      </c>
      <c r="B47" s="202"/>
      <c r="C47" s="202"/>
      <c r="D47" s="202"/>
      <c r="E47" s="318"/>
      <c r="F47" s="318">
        <f>ROUND(E48/F48-1,3)</f>
        <v>0.371</v>
      </c>
      <c r="G47" s="319"/>
      <c r="H47" s="319"/>
      <c r="I47" s="319"/>
      <c r="J47" s="319"/>
      <c r="K47" s="319"/>
      <c r="L47" s="319"/>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row>
    <row r="48" spans="1:53" ht="12.75" thickBot="1" x14ac:dyDescent="0.3">
      <c r="A48" s="191" t="s">
        <v>134</v>
      </c>
      <c r="B48" s="192">
        <v>10853</v>
      </c>
      <c r="C48" s="192">
        <v>10442</v>
      </c>
      <c r="D48" s="193">
        <v>3.9E-2</v>
      </c>
      <c r="E48" s="192">
        <v>4693</v>
      </c>
      <c r="F48" s="192">
        <v>3422</v>
      </c>
      <c r="G48" s="193">
        <v>0.371</v>
      </c>
      <c r="H48" s="192">
        <v>-1581</v>
      </c>
      <c r="I48" s="192">
        <v>-1160</v>
      </c>
      <c r="J48" s="192">
        <v>13965</v>
      </c>
      <c r="K48" s="192">
        <v>12704</v>
      </c>
      <c r="L48" s="193">
        <v>9.9000000000000005E-2</v>
      </c>
      <c r="M48" s="353"/>
      <c r="N48" s="353"/>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row>
    <row r="49" spans="1:53" ht="12.75" thickBot="1" x14ac:dyDescent="0.3">
      <c r="A49" s="191" t="s">
        <v>135</v>
      </c>
      <c r="B49" s="192">
        <v>-3134</v>
      </c>
      <c r="C49" s="192">
        <v>-5363</v>
      </c>
      <c r="D49" s="193">
        <v>-0.41599999999999998</v>
      </c>
      <c r="E49" s="192">
        <v>-2209</v>
      </c>
      <c r="F49" s="192">
        <v>-2977</v>
      </c>
      <c r="G49" s="193">
        <v>-0.25800000000000001</v>
      </c>
      <c r="H49" s="192">
        <v>1581</v>
      </c>
      <c r="I49" s="192">
        <v>1160</v>
      </c>
      <c r="J49" s="192">
        <v>-3762</v>
      </c>
      <c r="K49" s="192">
        <v>-7180</v>
      </c>
      <c r="L49" s="193">
        <v>-0.47599999999999998</v>
      </c>
      <c r="M49" s="353"/>
      <c r="N49" s="353"/>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row>
    <row r="50" spans="1:53" ht="12.75" thickBot="1" x14ac:dyDescent="0.3">
      <c r="A50" s="188" t="s">
        <v>136</v>
      </c>
      <c r="B50" s="189">
        <v>7719</v>
      </c>
      <c r="C50" s="189">
        <v>5079</v>
      </c>
      <c r="D50" s="187">
        <v>0.52</v>
      </c>
      <c r="E50" s="189">
        <v>2484</v>
      </c>
      <c r="F50" s="189">
        <v>445</v>
      </c>
      <c r="G50" s="187" t="s">
        <v>4</v>
      </c>
      <c r="H50" s="189">
        <v>0</v>
      </c>
      <c r="I50" s="189">
        <v>0</v>
      </c>
      <c r="J50" s="189">
        <v>10203</v>
      </c>
      <c r="K50" s="189">
        <v>5524</v>
      </c>
      <c r="L50" s="187">
        <v>0.84699999999999998</v>
      </c>
      <c r="M50" s="353"/>
      <c r="N50" s="353"/>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row>
    <row r="51" spans="1:53" ht="12.75" thickBot="1" x14ac:dyDescent="0.3">
      <c r="A51" s="191" t="s">
        <v>137</v>
      </c>
      <c r="B51" s="192">
        <v>-1566</v>
      </c>
      <c r="C51" s="192">
        <v>-1975</v>
      </c>
      <c r="D51" s="193">
        <v>-0.20699999999999999</v>
      </c>
      <c r="E51" s="192">
        <v>-1924</v>
      </c>
      <c r="F51" s="192">
        <v>-1596</v>
      </c>
      <c r="G51" s="193">
        <v>0.20599999999999999</v>
      </c>
      <c r="H51" s="192">
        <v>0</v>
      </c>
      <c r="I51" s="192">
        <v>0</v>
      </c>
      <c r="J51" s="192">
        <v>-3490</v>
      </c>
      <c r="K51" s="192">
        <v>-3571</v>
      </c>
      <c r="L51" s="193">
        <v>-2.3E-2</v>
      </c>
      <c r="M51" s="353"/>
      <c r="N51" s="353"/>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01"/>
      <c r="AZ51" s="301"/>
      <c r="BA51" s="301"/>
    </row>
    <row r="52" spans="1:53" ht="12.75" thickBot="1" x14ac:dyDescent="0.3">
      <c r="A52" s="191" t="s">
        <v>138</v>
      </c>
      <c r="B52" s="192">
        <v>-720</v>
      </c>
      <c r="C52" s="192">
        <v>-1363</v>
      </c>
      <c r="D52" s="193">
        <v>-0.47199999999999998</v>
      </c>
      <c r="E52" s="192">
        <v>-553</v>
      </c>
      <c r="F52" s="192">
        <v>-248</v>
      </c>
      <c r="G52" s="193" t="s">
        <v>4</v>
      </c>
      <c r="H52" s="192">
        <v>0</v>
      </c>
      <c r="I52" s="192">
        <v>0</v>
      </c>
      <c r="J52" s="192">
        <v>-1273</v>
      </c>
      <c r="K52" s="192">
        <v>-1611</v>
      </c>
      <c r="L52" s="193">
        <v>-0.21</v>
      </c>
      <c r="M52" s="353"/>
      <c r="N52" s="353"/>
      <c r="O52" s="301"/>
      <c r="P52" s="301"/>
      <c r="Q52" s="301"/>
      <c r="R52" s="301"/>
      <c r="S52" s="301"/>
      <c r="T52" s="301"/>
      <c r="U52" s="301"/>
      <c r="V52" s="301"/>
      <c r="W52" s="301"/>
      <c r="X52" s="301"/>
      <c r="Y52" s="301"/>
      <c r="Z52" s="301"/>
      <c r="AA52" s="301"/>
      <c r="AB52" s="301"/>
      <c r="AC52" s="301"/>
      <c r="AD52" s="301"/>
      <c r="AE52" s="301"/>
      <c r="AF52" s="301"/>
      <c r="AG52" s="301"/>
      <c r="AH52" s="301"/>
      <c r="AI52" s="301"/>
      <c r="AJ52" s="301"/>
      <c r="AK52" s="301"/>
      <c r="AL52" s="301"/>
      <c r="AM52" s="301"/>
      <c r="AN52" s="301"/>
      <c r="AO52" s="301"/>
      <c r="AP52" s="301"/>
      <c r="AQ52" s="301"/>
      <c r="AR52" s="301"/>
      <c r="AS52" s="301"/>
      <c r="AT52" s="301"/>
      <c r="AU52" s="301"/>
      <c r="AV52" s="301"/>
      <c r="AW52" s="301"/>
      <c r="AX52" s="301"/>
      <c r="AY52" s="301"/>
      <c r="AZ52" s="301"/>
      <c r="BA52" s="301"/>
    </row>
    <row r="53" spans="1:53" ht="12.75" thickBot="1" x14ac:dyDescent="0.3">
      <c r="A53" s="185" t="s">
        <v>139</v>
      </c>
      <c r="B53" s="197">
        <v>-1342</v>
      </c>
      <c r="C53" s="197">
        <v>-1591</v>
      </c>
      <c r="D53" s="198">
        <v>-0.157</v>
      </c>
      <c r="E53" s="197">
        <v>-553</v>
      </c>
      <c r="F53" s="197">
        <v>-248</v>
      </c>
      <c r="G53" s="198" t="s">
        <v>4</v>
      </c>
      <c r="H53" s="197">
        <v>0</v>
      </c>
      <c r="I53" s="197">
        <v>0</v>
      </c>
      <c r="J53" s="197">
        <v>-1895</v>
      </c>
      <c r="K53" s="197">
        <v>-1839</v>
      </c>
      <c r="L53" s="198">
        <v>0.03</v>
      </c>
      <c r="M53" s="353"/>
      <c r="N53" s="353"/>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1"/>
    </row>
    <row r="54" spans="1:53" ht="12.75" thickBot="1" x14ac:dyDescent="0.3">
      <c r="A54" s="191" t="s">
        <v>140</v>
      </c>
      <c r="B54" s="192">
        <v>-103</v>
      </c>
      <c r="C54" s="192">
        <v>-161</v>
      </c>
      <c r="D54" s="193">
        <v>-0.36</v>
      </c>
      <c r="E54" s="192">
        <v>13</v>
      </c>
      <c r="F54" s="192">
        <v>-11</v>
      </c>
      <c r="G54" s="193" t="s">
        <v>4</v>
      </c>
      <c r="H54" s="192">
        <v>0</v>
      </c>
      <c r="I54" s="192">
        <v>0</v>
      </c>
      <c r="J54" s="192">
        <v>-90</v>
      </c>
      <c r="K54" s="192">
        <v>-172</v>
      </c>
      <c r="L54" s="193">
        <v>-0.47699999999999998</v>
      </c>
      <c r="M54" s="353"/>
      <c r="N54" s="353"/>
      <c r="O54" s="301"/>
      <c r="P54" s="301"/>
      <c r="Q54" s="301"/>
      <c r="R54" s="301"/>
      <c r="S54" s="301"/>
      <c r="T54" s="301"/>
      <c r="U54" s="301"/>
      <c r="V54" s="301"/>
      <c r="W54" s="301"/>
      <c r="X54" s="301"/>
      <c r="Y54" s="301"/>
      <c r="Z54" s="301"/>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row>
    <row r="55" spans="1:53" ht="12.75" thickBot="1" x14ac:dyDescent="0.3">
      <c r="A55" s="188" t="s">
        <v>141</v>
      </c>
      <c r="B55" s="189">
        <v>5330</v>
      </c>
      <c r="C55" s="189">
        <v>1580</v>
      </c>
      <c r="D55" s="187" t="s">
        <v>4</v>
      </c>
      <c r="E55" s="189">
        <v>20</v>
      </c>
      <c r="F55" s="189">
        <v>-1410</v>
      </c>
      <c r="G55" s="187" t="s">
        <v>4</v>
      </c>
      <c r="H55" s="189">
        <v>0</v>
      </c>
      <c r="I55" s="189">
        <v>0</v>
      </c>
      <c r="J55" s="189">
        <v>5350</v>
      </c>
      <c r="K55" s="189">
        <v>170</v>
      </c>
      <c r="L55" s="187" t="s">
        <v>4</v>
      </c>
      <c r="M55" s="353"/>
      <c r="N55" s="353"/>
      <c r="O55" s="301"/>
      <c r="P55" s="301"/>
      <c r="Q55" s="301"/>
      <c r="R55" s="301"/>
      <c r="S55" s="301"/>
      <c r="T55" s="301"/>
      <c r="U55" s="301"/>
      <c r="V55" s="301"/>
      <c r="W55" s="301"/>
      <c r="X55" s="301"/>
      <c r="Y55" s="301"/>
      <c r="Z55" s="301"/>
      <c r="AA55" s="301"/>
      <c r="AB55" s="301"/>
      <c r="AC55" s="301"/>
      <c r="AD55" s="301"/>
      <c r="AE55" s="301"/>
      <c r="AF55" s="301"/>
      <c r="AG55" s="301"/>
      <c r="AH55" s="301"/>
      <c r="AI55" s="301"/>
      <c r="AJ55" s="301"/>
      <c r="AK55" s="301"/>
      <c r="AL55" s="301"/>
      <c r="AM55" s="301"/>
      <c r="AN55" s="301"/>
      <c r="AO55" s="301"/>
      <c r="AP55" s="301"/>
      <c r="AQ55" s="301"/>
      <c r="AR55" s="301"/>
      <c r="AS55" s="301"/>
      <c r="AT55" s="301"/>
      <c r="AU55" s="301"/>
      <c r="AV55" s="301"/>
      <c r="AW55" s="301"/>
      <c r="AX55" s="301"/>
      <c r="AY55" s="301"/>
      <c r="AZ55" s="301"/>
      <c r="BA55" s="301"/>
    </row>
    <row r="56" spans="1:53" ht="12.75" thickBot="1" x14ac:dyDescent="0.3">
      <c r="A56" s="191" t="s">
        <v>142</v>
      </c>
      <c r="B56" s="192">
        <v>0</v>
      </c>
      <c r="C56" s="192">
        <v>0</v>
      </c>
      <c r="D56" s="193" t="s">
        <v>4</v>
      </c>
      <c r="E56" s="192">
        <v>0</v>
      </c>
      <c r="F56" s="192">
        <v>0</v>
      </c>
      <c r="G56" s="193" t="s">
        <v>4</v>
      </c>
      <c r="H56" s="192">
        <v>0</v>
      </c>
      <c r="I56" s="192">
        <v>0</v>
      </c>
      <c r="J56" s="192">
        <v>0</v>
      </c>
      <c r="K56" s="192">
        <v>0</v>
      </c>
      <c r="L56" s="193" t="s">
        <v>4</v>
      </c>
      <c r="M56" s="353"/>
      <c r="N56" s="353"/>
      <c r="O56" s="301"/>
      <c r="P56" s="301"/>
      <c r="Q56" s="301"/>
      <c r="R56" s="301"/>
      <c r="S56" s="301"/>
      <c r="T56" s="301"/>
      <c r="U56" s="301"/>
      <c r="V56" s="301"/>
      <c r="W56" s="301"/>
      <c r="X56" s="301"/>
      <c r="Y56" s="301"/>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01"/>
      <c r="AY56" s="301"/>
      <c r="AZ56" s="301"/>
      <c r="BA56" s="301"/>
    </row>
    <row r="57" spans="1:53" ht="12.75" thickBot="1" x14ac:dyDescent="0.3">
      <c r="A57" s="188" t="s">
        <v>143</v>
      </c>
      <c r="B57" s="189">
        <v>5330</v>
      </c>
      <c r="C57" s="189">
        <v>1580</v>
      </c>
      <c r="D57" s="187" t="s">
        <v>4</v>
      </c>
      <c r="E57" s="189">
        <v>20</v>
      </c>
      <c r="F57" s="189">
        <v>-1410</v>
      </c>
      <c r="G57" s="187" t="s">
        <v>4</v>
      </c>
      <c r="H57" s="189">
        <v>0</v>
      </c>
      <c r="I57" s="189">
        <v>0</v>
      </c>
      <c r="J57" s="189">
        <v>5350</v>
      </c>
      <c r="K57" s="189">
        <v>170</v>
      </c>
      <c r="L57" s="187" t="s">
        <v>4</v>
      </c>
      <c r="M57" s="353"/>
      <c r="N57" s="353"/>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c r="AL57" s="301"/>
      <c r="AM57" s="301"/>
      <c r="AN57" s="301"/>
      <c r="AO57" s="301"/>
      <c r="AP57" s="301"/>
      <c r="AQ57" s="301"/>
      <c r="AR57" s="301"/>
      <c r="AS57" s="301"/>
      <c r="AT57" s="301"/>
      <c r="AU57" s="301"/>
      <c r="AV57" s="301"/>
      <c r="AW57" s="301"/>
      <c r="AX57" s="301"/>
      <c r="AY57" s="301"/>
      <c r="AZ57" s="301"/>
      <c r="BA57" s="301"/>
    </row>
    <row r="58" spans="1:53" ht="12.75" thickBot="1" x14ac:dyDescent="0.3">
      <c r="A58" s="188" t="s">
        <v>144</v>
      </c>
      <c r="B58" s="189">
        <v>4708</v>
      </c>
      <c r="C58" s="189">
        <v>1352</v>
      </c>
      <c r="D58" s="187" t="s">
        <v>4</v>
      </c>
      <c r="E58" s="189">
        <v>20</v>
      </c>
      <c r="F58" s="189">
        <v>-1410</v>
      </c>
      <c r="G58" s="187" t="s">
        <v>4</v>
      </c>
      <c r="H58" s="189">
        <v>0</v>
      </c>
      <c r="I58" s="189">
        <v>0</v>
      </c>
      <c r="J58" s="189">
        <v>4728</v>
      </c>
      <c r="K58" s="189">
        <v>-58</v>
      </c>
      <c r="L58" s="187" t="s">
        <v>4</v>
      </c>
      <c r="M58" s="353"/>
      <c r="N58" s="353"/>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301"/>
      <c r="AM58" s="301"/>
      <c r="AN58" s="301"/>
      <c r="AO58" s="301"/>
      <c r="AP58" s="301"/>
      <c r="AQ58" s="301"/>
      <c r="AR58" s="301"/>
      <c r="AS58" s="301"/>
      <c r="AT58" s="301"/>
      <c r="AU58" s="301"/>
      <c r="AV58" s="301"/>
      <c r="AW58" s="301"/>
      <c r="AX58" s="301"/>
      <c r="AY58" s="301"/>
      <c r="AZ58" s="301"/>
      <c r="BA58" s="301"/>
    </row>
    <row r="59" spans="1:53" ht="12.75" thickBot="1" x14ac:dyDescent="0.3">
      <c r="A59" s="191"/>
      <c r="B59" s="192"/>
      <c r="C59" s="192"/>
      <c r="D59" s="193"/>
      <c r="E59" s="192"/>
      <c r="F59" s="192"/>
      <c r="G59" s="193"/>
      <c r="H59" s="192"/>
      <c r="I59" s="192"/>
      <c r="J59" s="192"/>
      <c r="K59" s="192"/>
      <c r="L59" s="193"/>
      <c r="M59" s="301"/>
      <c r="N59" s="301"/>
      <c r="O59" s="301"/>
      <c r="P59" s="301"/>
      <c r="Q59" s="301"/>
      <c r="R59" s="301"/>
      <c r="S59" s="301"/>
      <c r="T59" s="301"/>
      <c r="U59" s="301"/>
      <c r="V59" s="301"/>
      <c r="W59" s="301"/>
      <c r="X59" s="301"/>
      <c r="Y59" s="301"/>
      <c r="Z59" s="301"/>
      <c r="AA59" s="301"/>
      <c r="AB59" s="301"/>
      <c r="AC59" s="301"/>
      <c r="AD59" s="301"/>
      <c r="AE59" s="301"/>
      <c r="AF59" s="301"/>
      <c r="AG59" s="301"/>
      <c r="AH59" s="301"/>
      <c r="AI59" s="301"/>
      <c r="AJ59" s="301"/>
      <c r="AK59" s="301"/>
      <c r="AL59" s="301"/>
      <c r="AM59" s="301"/>
      <c r="AN59" s="301"/>
      <c r="AO59" s="301"/>
      <c r="AP59" s="301"/>
      <c r="AQ59" s="301"/>
      <c r="AR59" s="301"/>
      <c r="AS59" s="301"/>
      <c r="AT59" s="301"/>
      <c r="AU59" s="301"/>
      <c r="AV59" s="301"/>
      <c r="AW59" s="301"/>
      <c r="AX59" s="301"/>
      <c r="AY59" s="301"/>
      <c r="AZ59" s="301"/>
      <c r="BA59" s="301"/>
    </row>
    <row r="60" spans="1:53" ht="12.75" thickBot="1" x14ac:dyDescent="0.3">
      <c r="A60" s="188" t="s">
        <v>145</v>
      </c>
      <c r="B60" s="192"/>
      <c r="C60" s="192"/>
      <c r="D60" s="193"/>
      <c r="E60" s="192"/>
      <c r="F60" s="192"/>
      <c r="G60" s="193"/>
      <c r="H60" s="192"/>
      <c r="I60" s="192"/>
      <c r="J60" s="192"/>
      <c r="K60" s="192"/>
      <c r="L60" s="193"/>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01"/>
      <c r="AZ60" s="301"/>
      <c r="BA60" s="301"/>
    </row>
    <row r="61" spans="1:53" ht="12.75" thickBot="1" x14ac:dyDescent="0.3">
      <c r="A61" s="191" t="s">
        <v>146</v>
      </c>
      <c r="B61" s="236">
        <v>-663</v>
      </c>
      <c r="C61" s="192">
        <v>-2108</v>
      </c>
      <c r="D61" s="193">
        <v>-0.68500000000000005</v>
      </c>
      <c r="E61" s="236">
        <v>-129</v>
      </c>
      <c r="F61" s="192">
        <v>-597</v>
      </c>
      <c r="G61" s="193">
        <v>-0.78400000000000003</v>
      </c>
      <c r="H61" s="192">
        <v>0</v>
      </c>
      <c r="I61" s="192">
        <v>0</v>
      </c>
      <c r="J61" s="192">
        <v>-792</v>
      </c>
      <c r="K61" s="192">
        <v>-2705</v>
      </c>
      <c r="L61" s="193">
        <v>-0.70699999999999996</v>
      </c>
      <c r="M61" s="353"/>
      <c r="N61" s="353"/>
      <c r="O61" s="301"/>
      <c r="P61" s="301"/>
      <c r="Q61" s="301"/>
      <c r="R61" s="301"/>
      <c r="S61" s="301"/>
      <c r="T61" s="301"/>
      <c r="U61" s="301"/>
      <c r="V61" s="301"/>
      <c r="W61" s="301"/>
      <c r="X61" s="301"/>
      <c r="Y61" s="301"/>
      <c r="Z61" s="301"/>
      <c r="AA61" s="301"/>
      <c r="AB61" s="301"/>
      <c r="AC61" s="301"/>
      <c r="AD61" s="301"/>
      <c r="AE61" s="301"/>
      <c r="AF61" s="301"/>
      <c r="AG61" s="301"/>
      <c r="AH61" s="301"/>
      <c r="AI61" s="301"/>
      <c r="AJ61" s="301"/>
      <c r="AK61" s="301"/>
      <c r="AL61" s="301"/>
      <c r="AM61" s="301"/>
      <c r="AN61" s="301"/>
      <c r="AO61" s="301"/>
      <c r="AP61" s="301"/>
      <c r="AQ61" s="301"/>
      <c r="AR61" s="301"/>
      <c r="AS61" s="301"/>
      <c r="AT61" s="301"/>
      <c r="AU61" s="301"/>
      <c r="AV61" s="301"/>
      <c r="AW61" s="301"/>
      <c r="AX61" s="301"/>
      <c r="AY61" s="301"/>
      <c r="AZ61" s="301"/>
      <c r="BA61" s="301"/>
    </row>
    <row r="62" spans="1:53" ht="12.75" thickBot="1" x14ac:dyDescent="0.3">
      <c r="A62" s="191" t="s">
        <v>147</v>
      </c>
      <c r="B62" s="192">
        <v>3</v>
      </c>
      <c r="C62" s="192">
        <v>48</v>
      </c>
      <c r="D62" s="193">
        <v>-0.93799999999999994</v>
      </c>
      <c r="E62" s="192">
        <v>0</v>
      </c>
      <c r="F62" s="192">
        <v>7</v>
      </c>
      <c r="G62" s="193" t="s">
        <v>4</v>
      </c>
      <c r="H62" s="192">
        <v>0</v>
      </c>
      <c r="I62" s="192">
        <v>0</v>
      </c>
      <c r="J62" s="192">
        <v>3</v>
      </c>
      <c r="K62" s="192">
        <v>55</v>
      </c>
      <c r="L62" s="193">
        <v>-0.94499999999999995</v>
      </c>
      <c r="M62" s="353"/>
      <c r="N62" s="353"/>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1"/>
      <c r="AL62" s="301"/>
      <c r="AM62" s="301"/>
      <c r="AN62" s="301"/>
      <c r="AO62" s="301"/>
      <c r="AP62" s="301"/>
      <c r="AQ62" s="301"/>
      <c r="AR62" s="301"/>
      <c r="AS62" s="301"/>
      <c r="AT62" s="301"/>
      <c r="AU62" s="301"/>
      <c r="AV62" s="301"/>
      <c r="AW62" s="301"/>
      <c r="AX62" s="301"/>
      <c r="AY62" s="301"/>
      <c r="AZ62" s="301"/>
      <c r="BA62" s="301"/>
    </row>
    <row r="63" spans="1:53" ht="12.75" thickBot="1" x14ac:dyDescent="0.3">
      <c r="A63" s="191" t="s">
        <v>292</v>
      </c>
      <c r="B63" s="192">
        <v>-314</v>
      </c>
      <c r="C63" s="192">
        <v>-139</v>
      </c>
      <c r="D63" s="193" t="s">
        <v>4</v>
      </c>
      <c r="E63" s="192">
        <v>0</v>
      </c>
      <c r="F63" s="192">
        <v>0</v>
      </c>
      <c r="G63" s="193" t="s">
        <v>4</v>
      </c>
      <c r="H63" s="192">
        <v>0</v>
      </c>
      <c r="I63" s="192">
        <v>0</v>
      </c>
      <c r="J63" s="192">
        <v>-314</v>
      </c>
      <c r="K63" s="192">
        <v>-139</v>
      </c>
      <c r="L63" s="193" t="s">
        <v>4</v>
      </c>
      <c r="M63" s="353"/>
      <c r="N63" s="353"/>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01"/>
      <c r="AZ63" s="301"/>
      <c r="BA63" s="301"/>
    </row>
    <row r="64" spans="1:53" ht="12.75" thickBot="1" x14ac:dyDescent="0.3">
      <c r="A64" s="188" t="s">
        <v>420</v>
      </c>
      <c r="B64" s="189">
        <v>-974</v>
      </c>
      <c r="C64" s="189">
        <v>-2199</v>
      </c>
      <c r="D64" s="187">
        <v>-0.55700000000000005</v>
      </c>
      <c r="E64" s="189">
        <v>-129</v>
      </c>
      <c r="F64" s="189">
        <v>-590</v>
      </c>
      <c r="G64" s="187">
        <v>-0.78100000000000003</v>
      </c>
      <c r="H64" s="189">
        <v>0</v>
      </c>
      <c r="I64" s="189">
        <v>0</v>
      </c>
      <c r="J64" s="189">
        <v>-1103</v>
      </c>
      <c r="K64" s="189">
        <v>-2789</v>
      </c>
      <c r="L64" s="187">
        <v>-0.60499999999999998</v>
      </c>
      <c r="M64" s="353"/>
      <c r="N64" s="353"/>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1"/>
      <c r="AY64" s="301"/>
      <c r="AZ64" s="301"/>
      <c r="BA64" s="301"/>
    </row>
    <row r="65" spans="1:53" ht="12.75" thickBot="1" x14ac:dyDescent="0.3">
      <c r="A65" s="188"/>
      <c r="B65" s="189"/>
      <c r="C65" s="189"/>
      <c r="D65" s="187"/>
      <c r="E65" s="189"/>
      <c r="F65" s="189"/>
      <c r="G65" s="187"/>
      <c r="H65" s="189"/>
      <c r="I65" s="189"/>
      <c r="J65" s="189"/>
      <c r="K65" s="189"/>
      <c r="L65" s="187"/>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1"/>
      <c r="AR65" s="301"/>
      <c r="AS65" s="301"/>
      <c r="AT65" s="301"/>
      <c r="AU65" s="301"/>
      <c r="AV65" s="301"/>
      <c r="AW65" s="301"/>
      <c r="AX65" s="301"/>
      <c r="AY65" s="301"/>
      <c r="AZ65" s="301"/>
      <c r="BA65" s="301"/>
    </row>
    <row r="66" spans="1:53" ht="12.75" thickBot="1" x14ac:dyDescent="0.3">
      <c r="A66" s="188" t="s">
        <v>150</v>
      </c>
      <c r="B66" s="189"/>
      <c r="C66" s="189"/>
      <c r="D66" s="187"/>
      <c r="E66" s="189"/>
      <c r="F66" s="189"/>
      <c r="G66" s="187"/>
      <c r="H66" s="189"/>
      <c r="I66" s="189"/>
      <c r="J66" s="189"/>
      <c r="K66" s="189"/>
      <c r="L66" s="187"/>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01"/>
      <c r="AT66" s="301"/>
      <c r="AU66" s="301"/>
      <c r="AV66" s="301"/>
      <c r="AW66" s="301"/>
      <c r="AX66" s="301"/>
      <c r="AY66" s="301"/>
      <c r="AZ66" s="301"/>
      <c r="BA66" s="301"/>
    </row>
    <row r="67" spans="1:53" ht="12.75" thickBot="1" x14ac:dyDescent="0.3">
      <c r="A67" s="191" t="s">
        <v>152</v>
      </c>
      <c r="B67" s="192">
        <v>-292</v>
      </c>
      <c r="C67" s="192">
        <v>-78</v>
      </c>
      <c r="D67" s="193" t="s">
        <v>4</v>
      </c>
      <c r="E67" s="192">
        <v>0</v>
      </c>
      <c r="F67" s="192">
        <v>0</v>
      </c>
      <c r="G67" s="193" t="s">
        <v>4</v>
      </c>
      <c r="H67" s="192">
        <v>0</v>
      </c>
      <c r="I67" s="192">
        <v>0</v>
      </c>
      <c r="J67" s="192">
        <v>-292</v>
      </c>
      <c r="K67" s="192">
        <v>-78</v>
      </c>
      <c r="L67" s="193" t="s">
        <v>4</v>
      </c>
      <c r="M67" s="353"/>
      <c r="N67" s="353"/>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1"/>
      <c r="AY67" s="301"/>
      <c r="AZ67" s="301"/>
      <c r="BA67" s="301"/>
    </row>
    <row r="68" spans="1:53" ht="12.75" thickBot="1" x14ac:dyDescent="0.3">
      <c r="A68" s="191" t="s">
        <v>153</v>
      </c>
      <c r="B68" s="192">
        <v>-330</v>
      </c>
      <c r="C68" s="192">
        <v>-150</v>
      </c>
      <c r="D68" s="193" t="s">
        <v>4</v>
      </c>
      <c r="E68" s="192">
        <v>0</v>
      </c>
      <c r="F68" s="192">
        <v>0</v>
      </c>
      <c r="G68" s="193" t="s">
        <v>4</v>
      </c>
      <c r="H68" s="192">
        <v>0</v>
      </c>
      <c r="I68" s="192">
        <v>0</v>
      </c>
      <c r="J68" s="192">
        <v>-330</v>
      </c>
      <c r="K68" s="192">
        <v>-150</v>
      </c>
      <c r="L68" s="193" t="s">
        <v>4</v>
      </c>
      <c r="M68" s="353"/>
      <c r="N68" s="353"/>
      <c r="O68" s="301"/>
      <c r="P68" s="301"/>
      <c r="Q68" s="301"/>
      <c r="R68" s="301"/>
      <c r="S68" s="301"/>
      <c r="T68" s="301"/>
      <c r="U68" s="301"/>
      <c r="V68" s="301"/>
      <c r="W68" s="301"/>
      <c r="X68" s="301"/>
      <c r="Y68" s="301"/>
      <c r="Z68" s="301"/>
      <c r="AA68" s="301"/>
      <c r="AB68" s="301"/>
      <c r="AC68" s="301"/>
      <c r="AD68" s="301"/>
      <c r="AE68" s="301"/>
      <c r="AF68" s="301"/>
      <c r="AG68" s="301"/>
      <c r="AH68" s="301"/>
      <c r="AI68" s="301"/>
      <c r="AJ68" s="301"/>
      <c r="AK68" s="301"/>
      <c r="AL68" s="301"/>
      <c r="AM68" s="301"/>
      <c r="AN68" s="301"/>
      <c r="AO68" s="301"/>
      <c r="AP68" s="301"/>
      <c r="AQ68" s="301"/>
      <c r="AR68" s="301"/>
      <c r="AS68" s="301"/>
      <c r="AT68" s="301"/>
      <c r="AU68" s="301"/>
      <c r="AV68" s="301"/>
      <c r="AW68" s="301"/>
      <c r="AX68" s="301"/>
      <c r="AY68" s="301"/>
      <c r="AZ68" s="301"/>
      <c r="BA68" s="301"/>
    </row>
    <row r="69" spans="1:53" ht="12.75" thickBot="1" x14ac:dyDescent="0.3">
      <c r="A69" s="191" t="s">
        <v>154</v>
      </c>
      <c r="B69" s="192">
        <v>-1819</v>
      </c>
      <c r="C69" s="192">
        <v>5223</v>
      </c>
      <c r="D69" s="193" t="s">
        <v>4</v>
      </c>
      <c r="E69" s="192">
        <v>93</v>
      </c>
      <c r="F69" s="192">
        <v>1059</v>
      </c>
      <c r="G69" s="193">
        <v>-0.91200000000000003</v>
      </c>
      <c r="H69" s="192">
        <v>0</v>
      </c>
      <c r="I69" s="192">
        <v>0</v>
      </c>
      <c r="J69" s="192">
        <v>-1726</v>
      </c>
      <c r="K69" s="192">
        <v>6282</v>
      </c>
      <c r="L69" s="193" t="s">
        <v>4</v>
      </c>
      <c r="M69" s="353"/>
      <c r="N69" s="353"/>
      <c r="O69" s="301"/>
      <c r="P69" s="301"/>
      <c r="Q69" s="301"/>
      <c r="R69" s="301"/>
      <c r="S69" s="301"/>
      <c r="T69" s="301"/>
      <c r="U69" s="301"/>
      <c r="V69" s="301"/>
      <c r="W69" s="301"/>
      <c r="X69" s="301"/>
      <c r="Y69" s="301"/>
      <c r="Z69" s="301"/>
      <c r="AA69" s="301"/>
      <c r="AB69" s="301"/>
      <c r="AC69" s="301"/>
      <c r="AD69" s="301"/>
      <c r="AE69" s="301"/>
      <c r="AF69" s="301"/>
      <c r="AG69" s="301"/>
      <c r="AH69" s="301"/>
      <c r="AI69" s="301"/>
      <c r="AJ69" s="301"/>
      <c r="AK69" s="301"/>
      <c r="AL69" s="301"/>
      <c r="AM69" s="301"/>
      <c r="AN69" s="301"/>
      <c r="AO69" s="301"/>
      <c r="AP69" s="301"/>
      <c r="AQ69" s="301"/>
      <c r="AR69" s="301"/>
      <c r="AS69" s="301"/>
      <c r="AT69" s="301"/>
      <c r="AU69" s="301"/>
      <c r="AV69" s="301"/>
      <c r="AW69" s="301"/>
      <c r="AX69" s="301"/>
      <c r="AY69" s="301"/>
      <c r="AZ69" s="301"/>
      <c r="BA69" s="301"/>
    </row>
    <row r="70" spans="1:53" ht="12.75" thickBot="1" x14ac:dyDescent="0.3">
      <c r="A70" s="191" t="s">
        <v>155</v>
      </c>
      <c r="B70" s="192">
        <v>-571</v>
      </c>
      <c r="C70" s="192">
        <v>-1257</v>
      </c>
      <c r="D70" s="193">
        <v>-0.54600000000000004</v>
      </c>
      <c r="E70" s="192">
        <v>-158</v>
      </c>
      <c r="F70" s="192">
        <v>-146</v>
      </c>
      <c r="G70" s="193">
        <v>8.2000000000000003E-2</v>
      </c>
      <c r="H70" s="192">
        <v>0</v>
      </c>
      <c r="I70" s="192">
        <v>0</v>
      </c>
      <c r="J70" s="192">
        <v>-729</v>
      </c>
      <c r="K70" s="192">
        <v>-1403</v>
      </c>
      <c r="L70" s="193">
        <v>-0.48</v>
      </c>
      <c r="M70" s="353"/>
      <c r="N70" s="353"/>
      <c r="O70" s="301"/>
      <c r="P70" s="301"/>
      <c r="Q70" s="301"/>
      <c r="R70" s="301"/>
      <c r="S70" s="301"/>
      <c r="T70" s="301"/>
      <c r="U70" s="301"/>
      <c r="V70" s="301"/>
      <c r="W70" s="301"/>
      <c r="X70" s="301"/>
      <c r="Y70" s="301"/>
      <c r="Z70" s="301"/>
      <c r="AA70" s="301"/>
      <c r="AB70" s="301"/>
      <c r="AC70" s="301"/>
      <c r="AD70" s="301"/>
      <c r="AE70" s="301"/>
      <c r="AF70" s="301"/>
      <c r="AG70" s="301"/>
      <c r="AH70" s="301"/>
      <c r="AI70" s="301"/>
      <c r="AJ70" s="301"/>
      <c r="AK70" s="301"/>
      <c r="AL70" s="301"/>
      <c r="AM70" s="301"/>
      <c r="AN70" s="301"/>
      <c r="AO70" s="301"/>
      <c r="AP70" s="301"/>
      <c r="AQ70" s="301"/>
      <c r="AR70" s="301"/>
      <c r="AS70" s="301"/>
      <c r="AT70" s="301"/>
      <c r="AU70" s="301"/>
      <c r="AV70" s="301"/>
      <c r="AW70" s="301"/>
      <c r="AX70" s="301"/>
      <c r="AY70" s="301"/>
      <c r="AZ70" s="301"/>
      <c r="BA70" s="301"/>
    </row>
    <row r="71" spans="1:53" ht="12.75" thickBot="1" x14ac:dyDescent="0.3">
      <c r="A71" s="188" t="s">
        <v>156</v>
      </c>
      <c r="B71" s="189">
        <v>-3012</v>
      </c>
      <c r="C71" s="189">
        <v>3738</v>
      </c>
      <c r="D71" s="187" t="s">
        <v>4</v>
      </c>
      <c r="E71" s="189">
        <v>-65</v>
      </c>
      <c r="F71" s="189">
        <v>913</v>
      </c>
      <c r="G71" s="187" t="s">
        <v>4</v>
      </c>
      <c r="H71" s="189">
        <v>0</v>
      </c>
      <c r="I71" s="189">
        <v>0</v>
      </c>
      <c r="J71" s="189">
        <v>-3077</v>
      </c>
      <c r="K71" s="189">
        <v>4651</v>
      </c>
      <c r="L71" s="187" t="s">
        <v>4</v>
      </c>
      <c r="M71" s="353"/>
      <c r="N71" s="353"/>
      <c r="O71" s="301"/>
      <c r="P71" s="301"/>
      <c r="Q71" s="301"/>
      <c r="R71" s="301"/>
      <c r="S71" s="301"/>
      <c r="T71" s="301"/>
      <c r="U71" s="301"/>
      <c r="V71" s="301"/>
      <c r="W71" s="301"/>
      <c r="X71" s="301"/>
      <c r="Y71" s="301"/>
      <c r="Z71" s="301"/>
      <c r="AA71" s="301"/>
      <c r="AB71" s="301"/>
      <c r="AC71" s="301"/>
      <c r="AD71" s="301"/>
      <c r="AE71" s="301"/>
      <c r="AF71" s="301"/>
      <c r="AG71" s="301"/>
      <c r="AH71" s="301"/>
      <c r="AI71" s="301"/>
      <c r="AJ71" s="301"/>
      <c r="AK71" s="301"/>
      <c r="AL71" s="301"/>
      <c r="AM71" s="301"/>
      <c r="AN71" s="301"/>
      <c r="AO71" s="301"/>
      <c r="AP71" s="301"/>
      <c r="AQ71" s="301"/>
      <c r="AR71" s="301"/>
      <c r="AS71" s="301"/>
      <c r="AT71" s="301"/>
      <c r="AU71" s="301"/>
      <c r="AV71" s="301"/>
      <c r="AW71" s="301"/>
      <c r="AX71" s="301"/>
      <c r="AY71" s="301"/>
      <c r="AZ71" s="301"/>
      <c r="BA71" s="301"/>
    </row>
    <row r="72" spans="1:53" ht="12.75" thickBot="1" x14ac:dyDescent="0.3">
      <c r="A72" s="188" t="s">
        <v>157</v>
      </c>
      <c r="B72" s="189">
        <v>-2390</v>
      </c>
      <c r="C72" s="189">
        <v>3966</v>
      </c>
      <c r="D72" s="187" t="s">
        <v>4</v>
      </c>
      <c r="E72" s="189">
        <v>-65</v>
      </c>
      <c r="F72" s="189">
        <v>913</v>
      </c>
      <c r="G72" s="187" t="s">
        <v>4</v>
      </c>
      <c r="H72" s="189">
        <v>0</v>
      </c>
      <c r="I72" s="189">
        <v>0</v>
      </c>
      <c r="J72" s="189">
        <v>-2455</v>
      </c>
      <c r="K72" s="189">
        <v>4879</v>
      </c>
      <c r="L72" s="187" t="s">
        <v>4</v>
      </c>
      <c r="M72" s="353"/>
      <c r="N72" s="353"/>
      <c r="O72" s="301"/>
      <c r="P72" s="301"/>
      <c r="Q72" s="301"/>
      <c r="R72" s="301"/>
      <c r="S72" s="301"/>
      <c r="T72" s="301"/>
      <c r="U72" s="301"/>
      <c r="V72" s="301"/>
      <c r="W72" s="301"/>
      <c r="X72" s="301"/>
      <c r="Y72" s="301"/>
      <c r="Z72" s="301"/>
      <c r="AA72" s="301"/>
      <c r="AB72" s="301"/>
      <c r="AC72" s="301"/>
      <c r="AD72" s="301"/>
      <c r="AE72" s="301"/>
      <c r="AF72" s="301"/>
      <c r="AG72" s="301"/>
      <c r="AH72" s="301"/>
      <c r="AI72" s="301"/>
      <c r="AJ72" s="301"/>
      <c r="AK72" s="301"/>
      <c r="AL72" s="301"/>
      <c r="AM72" s="301"/>
      <c r="AN72" s="301"/>
      <c r="AO72" s="301"/>
      <c r="AP72" s="301"/>
      <c r="AQ72" s="301"/>
      <c r="AR72" s="301"/>
      <c r="AS72" s="301"/>
      <c r="AT72" s="301"/>
      <c r="AU72" s="301"/>
      <c r="AV72" s="301"/>
      <c r="AW72" s="301"/>
      <c r="AX72" s="301"/>
      <c r="AY72" s="301"/>
      <c r="AZ72" s="301"/>
      <c r="BA72" s="301"/>
    </row>
    <row r="73" spans="1:53" ht="12.75" thickBot="1" x14ac:dyDescent="0.3">
      <c r="A73" s="191"/>
      <c r="B73" s="192"/>
      <c r="C73" s="193"/>
      <c r="D73" s="193"/>
      <c r="E73" s="192"/>
      <c r="F73" s="193"/>
      <c r="G73" s="193"/>
      <c r="H73" s="192"/>
      <c r="I73" s="192"/>
      <c r="J73" s="192"/>
      <c r="K73" s="193"/>
      <c r="L73" s="193"/>
      <c r="M73" s="301"/>
      <c r="N73" s="301"/>
      <c r="O73" s="301"/>
      <c r="P73" s="301"/>
      <c r="Q73" s="301"/>
      <c r="R73" s="301"/>
      <c r="S73" s="301"/>
      <c r="T73" s="301"/>
      <c r="U73" s="301"/>
      <c r="V73" s="301"/>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c r="AU73" s="301"/>
      <c r="AV73" s="301"/>
      <c r="AW73" s="301"/>
      <c r="AX73" s="301"/>
      <c r="AY73" s="301"/>
      <c r="AZ73" s="301"/>
      <c r="BA73" s="301"/>
    </row>
    <row r="74" spans="1:53" ht="12.75" thickBot="1" x14ac:dyDescent="0.3">
      <c r="A74" s="191" t="s">
        <v>158</v>
      </c>
      <c r="B74" s="192">
        <v>0</v>
      </c>
      <c r="C74" s="192">
        <v>3</v>
      </c>
      <c r="D74" s="193" t="s">
        <v>4</v>
      </c>
      <c r="E74" s="192">
        <v>1</v>
      </c>
      <c r="F74" s="192">
        <v>0</v>
      </c>
      <c r="G74" s="193" t="s">
        <v>4</v>
      </c>
      <c r="H74" s="192">
        <v>0</v>
      </c>
      <c r="I74" s="192">
        <v>0</v>
      </c>
      <c r="J74" s="192">
        <v>1</v>
      </c>
      <c r="K74" s="192">
        <v>3</v>
      </c>
      <c r="L74" s="193" t="s">
        <v>4</v>
      </c>
      <c r="M74" s="353"/>
      <c r="N74" s="353"/>
      <c r="O74" s="301"/>
      <c r="P74" s="301"/>
      <c r="Q74" s="301"/>
      <c r="R74" s="301"/>
      <c r="S74" s="301"/>
      <c r="T74" s="301"/>
      <c r="U74" s="301"/>
      <c r="V74" s="301"/>
      <c r="W74" s="301"/>
      <c r="X74" s="301"/>
      <c r="Y74" s="301"/>
      <c r="Z74" s="301"/>
      <c r="AA74" s="301"/>
      <c r="AB74" s="301"/>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301"/>
      <c r="AY74" s="301"/>
      <c r="AZ74" s="301"/>
      <c r="BA74" s="301"/>
    </row>
    <row r="75" spans="1:53" ht="12.75" thickBot="1" x14ac:dyDescent="0.3">
      <c r="A75" s="188" t="s">
        <v>431</v>
      </c>
      <c r="B75" s="189">
        <v>1344</v>
      </c>
      <c r="C75" s="189">
        <v>3122</v>
      </c>
      <c r="D75" s="206" t="s">
        <v>4</v>
      </c>
      <c r="E75" s="189">
        <v>-173</v>
      </c>
      <c r="F75" s="189">
        <v>-1087</v>
      </c>
      <c r="G75" s="206">
        <v>-0.84099999999999997</v>
      </c>
      <c r="H75" s="189">
        <v>0</v>
      </c>
      <c r="I75" s="189">
        <v>0</v>
      </c>
      <c r="J75" s="189">
        <v>1171</v>
      </c>
      <c r="K75" s="189">
        <v>2035</v>
      </c>
      <c r="L75" s="206">
        <v>-0.42499999999999999</v>
      </c>
      <c r="M75" s="353"/>
      <c r="N75" s="353"/>
      <c r="O75" s="301"/>
      <c r="P75" s="301"/>
      <c r="Q75" s="301"/>
      <c r="R75" s="301"/>
      <c r="S75" s="301"/>
      <c r="T75" s="301"/>
      <c r="U75" s="301"/>
      <c r="V75" s="301"/>
      <c r="W75" s="301"/>
      <c r="X75" s="301"/>
      <c r="Y75" s="301"/>
      <c r="Z75" s="301"/>
      <c r="AA75" s="301"/>
      <c r="AB75" s="301"/>
      <c r="AC75" s="301"/>
      <c r="AD75" s="301"/>
      <c r="AE75" s="301"/>
      <c r="AF75" s="301"/>
      <c r="AG75" s="301"/>
      <c r="AH75" s="301"/>
      <c r="AI75" s="301"/>
      <c r="AJ75" s="301"/>
      <c r="AK75" s="301"/>
      <c r="AL75" s="301"/>
      <c r="AM75" s="301"/>
      <c r="AN75" s="301"/>
      <c r="AO75" s="301"/>
      <c r="AP75" s="301"/>
      <c r="AQ75" s="301"/>
      <c r="AR75" s="301"/>
      <c r="AS75" s="301"/>
      <c r="AT75" s="301"/>
      <c r="AU75" s="301"/>
      <c r="AV75" s="301"/>
      <c r="AW75" s="301"/>
      <c r="AX75" s="301"/>
      <c r="AY75" s="301"/>
      <c r="AZ75" s="301"/>
      <c r="BA75" s="301"/>
    </row>
    <row r="76" spans="1:53" ht="12.75" thickBot="1" x14ac:dyDescent="0.3">
      <c r="A76" s="188" t="s">
        <v>160</v>
      </c>
      <c r="B76" s="189">
        <v>4261</v>
      </c>
      <c r="C76" s="189">
        <v>3892</v>
      </c>
      <c r="D76" s="187">
        <v>9.5000000000000001E-2</v>
      </c>
      <c r="E76" s="189">
        <v>239</v>
      </c>
      <c r="F76" s="189">
        <v>1141</v>
      </c>
      <c r="G76" s="187">
        <v>-0.79100000000000004</v>
      </c>
      <c r="H76" s="189">
        <v>0</v>
      </c>
      <c r="I76" s="189">
        <v>0</v>
      </c>
      <c r="J76" s="189">
        <v>4500</v>
      </c>
      <c r="K76" s="189">
        <v>5033</v>
      </c>
      <c r="L76" s="187">
        <v>-0.106</v>
      </c>
      <c r="M76" s="353"/>
      <c r="N76" s="353"/>
      <c r="O76" s="301"/>
      <c r="P76" s="301"/>
      <c r="Q76" s="301"/>
      <c r="R76" s="301"/>
      <c r="S76" s="301"/>
      <c r="T76" s="301"/>
      <c r="U76" s="301"/>
      <c r="V76" s="301"/>
      <c r="W76" s="301"/>
      <c r="X76" s="301"/>
      <c r="Y76" s="301"/>
      <c r="Z76" s="301"/>
      <c r="AA76" s="301"/>
      <c r="AB76" s="301"/>
      <c r="AC76" s="301"/>
      <c r="AD76" s="301"/>
      <c r="AE76" s="301"/>
      <c r="AF76" s="301"/>
      <c r="AG76" s="301"/>
      <c r="AH76" s="301"/>
      <c r="AI76" s="301"/>
      <c r="AJ76" s="301"/>
      <c r="AK76" s="301"/>
      <c r="AL76" s="301"/>
      <c r="AM76" s="301"/>
      <c r="AN76" s="301"/>
      <c r="AO76" s="301"/>
      <c r="AP76" s="301"/>
      <c r="AQ76" s="301"/>
      <c r="AR76" s="301"/>
      <c r="AS76" s="301"/>
      <c r="AT76" s="301"/>
      <c r="AU76" s="301"/>
      <c r="AV76" s="301"/>
      <c r="AW76" s="301"/>
      <c r="AX76" s="301"/>
      <c r="AY76" s="301"/>
      <c r="AZ76" s="301"/>
      <c r="BA76" s="301"/>
    </row>
    <row r="77" spans="1:53" ht="12.75" thickBot="1" x14ac:dyDescent="0.3">
      <c r="A77" s="188" t="s">
        <v>161</v>
      </c>
      <c r="B77" s="189">
        <v>5605</v>
      </c>
      <c r="C77" s="189">
        <v>7014</v>
      </c>
      <c r="D77" s="187">
        <v>-0.20100000000000001</v>
      </c>
      <c r="E77" s="189">
        <v>66</v>
      </c>
      <c r="F77" s="189">
        <v>54</v>
      </c>
      <c r="G77" s="187">
        <v>0.222</v>
      </c>
      <c r="H77" s="238">
        <v>0</v>
      </c>
      <c r="I77" s="189">
        <v>0</v>
      </c>
      <c r="J77" s="189">
        <v>5671</v>
      </c>
      <c r="K77" s="189">
        <v>7068</v>
      </c>
      <c r="L77" s="187">
        <v>-0.19800000000000001</v>
      </c>
      <c r="M77" s="353"/>
      <c r="N77" s="353"/>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c r="AU77" s="301"/>
      <c r="AV77" s="301"/>
      <c r="AW77" s="301"/>
      <c r="AX77" s="301"/>
      <c r="AY77" s="301"/>
      <c r="AZ77" s="301"/>
      <c r="BA77" s="301"/>
    </row>
    <row r="78" spans="1:53" x14ac:dyDescent="0.25">
      <c r="B78" s="190"/>
      <c r="C78" s="190"/>
      <c r="D78" s="190"/>
      <c r="E78" s="190"/>
      <c r="F78" s="175"/>
      <c r="G78" s="190"/>
      <c r="H78" s="190"/>
      <c r="I78" s="190"/>
      <c r="J78" s="190"/>
      <c r="K78" s="175"/>
      <c r="L78" s="356"/>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1"/>
      <c r="AY78" s="301"/>
      <c r="AZ78" s="301"/>
      <c r="BA78" s="301"/>
    </row>
    <row r="79" spans="1:53" x14ac:dyDescent="0.25">
      <c r="B79" s="190"/>
      <c r="C79" s="190"/>
      <c r="D79" s="177"/>
      <c r="E79" s="190"/>
      <c r="F79" s="190"/>
      <c r="J79" s="190"/>
      <c r="K79" s="190"/>
      <c r="M79" s="301"/>
      <c r="N79" s="301"/>
      <c r="O79" s="301"/>
      <c r="P79" s="301"/>
      <c r="Q79" s="301"/>
      <c r="R79" s="301"/>
      <c r="S79" s="301"/>
      <c r="T79" s="301"/>
      <c r="U79" s="301"/>
      <c r="V79" s="301"/>
      <c r="W79" s="301"/>
      <c r="X79" s="301"/>
      <c r="Y79" s="301"/>
      <c r="Z79" s="301"/>
      <c r="AA79" s="301"/>
      <c r="AB79" s="301"/>
      <c r="AC79" s="301"/>
      <c r="AD79" s="301"/>
      <c r="AE79" s="301"/>
      <c r="AF79" s="301"/>
      <c r="AG79" s="301"/>
      <c r="AH79" s="301"/>
      <c r="AI79" s="301"/>
      <c r="AJ79" s="301"/>
      <c r="AK79" s="301"/>
      <c r="AL79" s="301"/>
      <c r="AM79" s="301"/>
      <c r="AN79" s="301"/>
      <c r="AO79" s="301"/>
      <c r="AP79" s="301"/>
      <c r="AQ79" s="301"/>
      <c r="AR79" s="301"/>
      <c r="AS79" s="301"/>
      <c r="AT79" s="301"/>
      <c r="AU79" s="301"/>
      <c r="AV79" s="301"/>
      <c r="AW79" s="301"/>
      <c r="AX79" s="301"/>
      <c r="AY79" s="301"/>
      <c r="AZ79" s="301"/>
      <c r="BA79" s="301"/>
    </row>
    <row r="80" spans="1:53" ht="15" customHeight="1" x14ac:dyDescent="0.25">
      <c r="A80" s="184" t="s">
        <v>162</v>
      </c>
      <c r="B80" s="392" t="s">
        <v>329</v>
      </c>
      <c r="C80" s="392"/>
      <c r="D80" s="392"/>
      <c r="E80" s="392" t="s">
        <v>330</v>
      </c>
      <c r="F80" s="392"/>
      <c r="G80" s="392"/>
      <c r="H80" s="392" t="s">
        <v>331</v>
      </c>
      <c r="I80" s="392"/>
      <c r="J80" s="393" t="s">
        <v>332</v>
      </c>
      <c r="K80" s="393"/>
      <c r="L80" s="393"/>
    </row>
    <row r="81" spans="1:40" ht="12.75" thickBot="1" x14ac:dyDescent="0.25">
      <c r="A81" s="317" t="s">
        <v>0</v>
      </c>
      <c r="B81" s="186" t="s">
        <v>445</v>
      </c>
      <c r="C81" s="186" t="s">
        <v>419</v>
      </c>
      <c r="D81" s="208" t="s">
        <v>3</v>
      </c>
      <c r="E81" s="186" t="s">
        <v>445</v>
      </c>
      <c r="F81" s="186" t="s">
        <v>419</v>
      </c>
      <c r="G81" s="208" t="s">
        <v>3</v>
      </c>
      <c r="H81" s="186" t="s">
        <v>445</v>
      </c>
      <c r="I81" s="186" t="s">
        <v>419</v>
      </c>
      <c r="J81" s="186" t="s">
        <v>445</v>
      </c>
      <c r="K81" s="186" t="s">
        <v>419</v>
      </c>
      <c r="L81" s="208" t="s">
        <v>3</v>
      </c>
      <c r="N81" s="176"/>
      <c r="O81" s="176"/>
      <c r="P81" s="176"/>
      <c r="Q81" s="176"/>
      <c r="R81" s="176"/>
      <c r="S81" s="176"/>
      <c r="T81" s="176"/>
      <c r="U81" s="176"/>
      <c r="V81" s="176"/>
      <c r="W81" s="176"/>
      <c r="X81" s="176"/>
      <c r="Y81" s="176"/>
      <c r="Z81" s="176"/>
      <c r="AA81" s="176"/>
      <c r="AE81" s="176"/>
      <c r="AF81" s="176"/>
      <c r="AG81" s="176"/>
      <c r="AH81" s="176"/>
      <c r="AI81" s="176"/>
      <c r="AJ81" s="176"/>
      <c r="AK81" s="176"/>
      <c r="AL81" s="176"/>
      <c r="AM81" s="176"/>
      <c r="AN81" s="176"/>
    </row>
    <row r="82" spans="1:40" s="176" customFormat="1" ht="12.75" thickBot="1" x14ac:dyDescent="0.3">
      <c r="A82" s="191" t="s">
        <v>163</v>
      </c>
      <c r="B82" s="192">
        <v>5605</v>
      </c>
      <c r="C82" s="192">
        <v>4261</v>
      </c>
      <c r="D82" s="203">
        <v>0.315</v>
      </c>
      <c r="E82" s="192">
        <v>66</v>
      </c>
      <c r="F82" s="192">
        <v>239</v>
      </c>
      <c r="G82" s="203">
        <v>-0.72399999999999998</v>
      </c>
      <c r="H82" s="192">
        <v>0</v>
      </c>
      <c r="I82" s="192">
        <v>0</v>
      </c>
      <c r="J82" s="192">
        <v>5671</v>
      </c>
      <c r="K82" s="192">
        <v>4500</v>
      </c>
      <c r="L82" s="203">
        <v>0.26</v>
      </c>
      <c r="M82" s="299"/>
      <c r="N82" s="299"/>
      <c r="P82" s="299"/>
      <c r="Q82" s="299"/>
      <c r="S82" s="299"/>
      <c r="T82" s="299"/>
      <c r="V82" s="299"/>
      <c r="W82" s="299"/>
      <c r="Z82" s="299"/>
      <c r="AB82" s="299"/>
      <c r="AC82" s="177"/>
      <c r="AD82" s="177"/>
    </row>
    <row r="83" spans="1:40" s="176" customFormat="1" ht="12.75" thickBot="1" x14ac:dyDescent="0.3">
      <c r="A83" s="191" t="s">
        <v>293</v>
      </c>
      <c r="B83" s="192">
        <v>4114</v>
      </c>
      <c r="C83" s="192">
        <v>6785</v>
      </c>
      <c r="D83" s="203">
        <v>-0.39400000000000002</v>
      </c>
      <c r="E83" s="192">
        <v>5501</v>
      </c>
      <c r="F83" s="192">
        <v>4862</v>
      </c>
      <c r="G83" s="203">
        <v>0.13100000000000001</v>
      </c>
      <c r="H83" s="192">
        <v>-1609</v>
      </c>
      <c r="I83" s="192">
        <v>-1582</v>
      </c>
      <c r="J83" s="192">
        <v>8006</v>
      </c>
      <c r="K83" s="192">
        <v>10065</v>
      </c>
      <c r="L83" s="203">
        <v>-0.20499999999999999</v>
      </c>
      <c r="M83" s="299"/>
      <c r="N83" s="299"/>
      <c r="P83" s="299"/>
      <c r="Q83" s="299"/>
      <c r="S83" s="299"/>
      <c r="T83" s="299"/>
      <c r="V83" s="299"/>
      <c r="W83" s="299"/>
      <c r="Z83" s="299"/>
      <c r="AB83" s="299"/>
      <c r="AC83" s="177"/>
      <c r="AD83" s="177"/>
    </row>
    <row r="84" spans="1:40" s="176" customFormat="1" ht="12.75" thickBot="1" x14ac:dyDescent="0.3">
      <c r="A84" s="191" t="s">
        <v>166</v>
      </c>
      <c r="B84" s="192">
        <v>43834</v>
      </c>
      <c r="C84" s="192">
        <v>46386</v>
      </c>
      <c r="D84" s="203">
        <v>-5.5E-2</v>
      </c>
      <c r="E84" s="192">
        <v>16376</v>
      </c>
      <c r="F84" s="192">
        <v>16700</v>
      </c>
      <c r="G84" s="203">
        <v>-1.9E-2</v>
      </c>
      <c r="H84" s="192">
        <v>0</v>
      </c>
      <c r="I84" s="192">
        <v>0</v>
      </c>
      <c r="J84" s="192">
        <v>60210</v>
      </c>
      <c r="K84" s="192">
        <v>63086</v>
      </c>
      <c r="L84" s="203">
        <v>-4.5999999999999999E-2</v>
      </c>
      <c r="M84" s="299"/>
      <c r="N84" s="299"/>
      <c r="P84" s="299"/>
      <c r="Q84" s="299"/>
      <c r="S84" s="299"/>
      <c r="T84" s="299"/>
      <c r="V84" s="299"/>
      <c r="W84" s="299"/>
      <c r="Z84" s="299"/>
      <c r="AB84" s="299"/>
      <c r="AC84" s="177"/>
      <c r="AD84" s="177"/>
    </row>
    <row r="85" spans="1:40" s="176" customFormat="1" ht="12.75" thickBot="1" x14ac:dyDescent="0.3">
      <c r="A85" s="191" t="s">
        <v>167</v>
      </c>
      <c r="B85" s="192">
        <v>20718</v>
      </c>
      <c r="C85" s="192">
        <v>21599</v>
      </c>
      <c r="D85" s="203">
        <v>-4.1000000000000002E-2</v>
      </c>
      <c r="E85" s="192">
        <v>0</v>
      </c>
      <c r="F85" s="192">
        <v>0</v>
      </c>
      <c r="G85" s="203" t="s">
        <v>4</v>
      </c>
      <c r="H85" s="192">
        <v>0</v>
      </c>
      <c r="I85" s="192">
        <v>0</v>
      </c>
      <c r="J85" s="192">
        <v>20718</v>
      </c>
      <c r="K85" s="192">
        <v>21599</v>
      </c>
      <c r="L85" s="203">
        <v>-4.1000000000000002E-2</v>
      </c>
      <c r="M85" s="299"/>
      <c r="N85" s="299"/>
      <c r="P85" s="299"/>
      <c r="Q85" s="299"/>
      <c r="S85" s="299"/>
      <c r="T85" s="299"/>
      <c r="V85" s="299"/>
      <c r="W85" s="299"/>
      <c r="Z85" s="299"/>
      <c r="AB85" s="299"/>
      <c r="AC85" s="177"/>
      <c r="AD85" s="177"/>
    </row>
    <row r="86" spans="1:40" s="176" customFormat="1" ht="12.75" thickBot="1" x14ac:dyDescent="0.3">
      <c r="A86" s="191" t="s">
        <v>168</v>
      </c>
      <c r="B86" s="192">
        <v>12192</v>
      </c>
      <c r="C86" s="192">
        <v>8201</v>
      </c>
      <c r="D86" s="203">
        <v>0.48699999999999999</v>
      </c>
      <c r="E86" s="192">
        <v>4327</v>
      </c>
      <c r="F86" s="192">
        <v>4294</v>
      </c>
      <c r="G86" s="203">
        <v>8.0000000000000002E-3</v>
      </c>
      <c r="H86" s="192">
        <v>0</v>
      </c>
      <c r="I86" s="192">
        <v>0</v>
      </c>
      <c r="J86" s="192">
        <v>16519</v>
      </c>
      <c r="K86" s="192">
        <v>12495</v>
      </c>
      <c r="L86" s="203">
        <v>0.32200000000000001</v>
      </c>
      <c r="M86" s="299"/>
      <c r="N86" s="299"/>
      <c r="P86" s="299"/>
      <c r="Q86" s="299"/>
      <c r="S86" s="299"/>
      <c r="T86" s="299"/>
      <c r="V86" s="299"/>
      <c r="W86" s="299"/>
      <c r="Z86" s="299"/>
      <c r="AB86" s="299"/>
      <c r="AC86" s="177"/>
      <c r="AD86" s="177"/>
    </row>
    <row r="87" spans="1:40" s="176" customFormat="1" ht="12.75" thickBot="1" x14ac:dyDescent="0.3">
      <c r="A87" s="191" t="s">
        <v>169</v>
      </c>
      <c r="B87" s="192">
        <v>903</v>
      </c>
      <c r="C87" s="192">
        <v>1004</v>
      </c>
      <c r="D87" s="203">
        <v>-0.10100000000000001</v>
      </c>
      <c r="E87" s="192">
        <v>1637</v>
      </c>
      <c r="F87" s="192">
        <v>1846</v>
      </c>
      <c r="G87" s="203">
        <v>-0.113</v>
      </c>
      <c r="H87" s="192">
        <v>0</v>
      </c>
      <c r="I87" s="192">
        <v>0</v>
      </c>
      <c r="J87" s="192">
        <v>2540</v>
      </c>
      <c r="K87" s="192">
        <v>2850</v>
      </c>
      <c r="L87" s="203">
        <v>-0.109</v>
      </c>
      <c r="M87" s="299"/>
      <c r="N87" s="299"/>
      <c r="P87" s="299"/>
      <c r="Q87" s="299"/>
      <c r="S87" s="299"/>
      <c r="T87" s="299"/>
      <c r="V87" s="299"/>
      <c r="W87" s="299"/>
      <c r="Z87" s="299"/>
      <c r="AB87" s="299"/>
      <c r="AC87" s="177"/>
      <c r="AD87" s="177"/>
    </row>
    <row r="88" spans="1:40" s="176" customFormat="1" ht="12.75" thickBot="1" x14ac:dyDescent="0.3">
      <c r="A88" s="191" t="s">
        <v>170</v>
      </c>
      <c r="B88" s="192">
        <v>1448</v>
      </c>
      <c r="C88" s="192">
        <v>940</v>
      </c>
      <c r="D88" s="203">
        <v>0.54</v>
      </c>
      <c r="E88" s="192">
        <v>2934</v>
      </c>
      <c r="F88" s="192">
        <v>2932</v>
      </c>
      <c r="G88" s="203">
        <v>1E-3</v>
      </c>
      <c r="H88" s="192">
        <v>0</v>
      </c>
      <c r="I88" s="192">
        <v>0</v>
      </c>
      <c r="J88" s="192">
        <v>4382</v>
      </c>
      <c r="K88" s="192">
        <v>3872</v>
      </c>
      <c r="L88" s="203">
        <v>0.13200000000000001</v>
      </c>
      <c r="M88" s="299"/>
      <c r="N88" s="299"/>
      <c r="P88" s="299"/>
      <c r="Q88" s="299"/>
      <c r="S88" s="299"/>
      <c r="T88" s="299"/>
      <c r="V88" s="299"/>
      <c r="W88" s="299"/>
      <c r="Z88" s="299"/>
      <c r="AB88" s="299"/>
      <c r="AC88" s="177"/>
      <c r="AD88" s="177"/>
    </row>
    <row r="89" spans="1:40" s="176" customFormat="1" ht="12.75" thickBot="1" x14ac:dyDescent="0.3">
      <c r="A89" s="191" t="s">
        <v>171</v>
      </c>
      <c r="B89" s="192">
        <v>10743</v>
      </c>
      <c r="C89" s="192">
        <v>16613</v>
      </c>
      <c r="D89" s="203">
        <v>-0.35299999999999998</v>
      </c>
      <c r="E89" s="192">
        <v>845</v>
      </c>
      <c r="F89" s="192">
        <v>768</v>
      </c>
      <c r="G89" s="203">
        <v>0.1</v>
      </c>
      <c r="H89" s="192">
        <v>-1</v>
      </c>
      <c r="I89" s="192">
        <v>0</v>
      </c>
      <c r="J89" s="192">
        <v>11587</v>
      </c>
      <c r="K89" s="192">
        <v>17381</v>
      </c>
      <c r="L89" s="203">
        <v>-0.33300000000000002</v>
      </c>
      <c r="M89" s="299"/>
      <c r="N89" s="299"/>
      <c r="P89" s="299"/>
      <c r="Q89" s="299"/>
      <c r="S89" s="299"/>
      <c r="T89" s="299"/>
      <c r="V89" s="299"/>
      <c r="W89" s="299"/>
      <c r="Z89" s="299"/>
      <c r="AB89" s="299"/>
      <c r="AC89" s="177"/>
      <c r="AD89" s="177"/>
    </row>
    <row r="90" spans="1:40" s="176" customFormat="1" ht="12.75" thickBot="1" x14ac:dyDescent="0.3">
      <c r="A90" s="185" t="s">
        <v>294</v>
      </c>
      <c r="B90" s="197">
        <v>3051</v>
      </c>
      <c r="C90" s="197">
        <v>8357</v>
      </c>
      <c r="D90" s="203">
        <v>-0.63500000000000001</v>
      </c>
      <c r="E90" s="197">
        <v>0</v>
      </c>
      <c r="F90" s="197">
        <v>0</v>
      </c>
      <c r="G90" s="203" t="s">
        <v>4</v>
      </c>
      <c r="H90" s="197">
        <v>0</v>
      </c>
      <c r="I90" s="197">
        <v>0</v>
      </c>
      <c r="J90" s="197">
        <v>3051</v>
      </c>
      <c r="K90" s="197">
        <v>8357</v>
      </c>
      <c r="L90" s="203">
        <v>-0.63500000000000001</v>
      </c>
      <c r="M90" s="299"/>
      <c r="N90" s="299"/>
      <c r="P90" s="299"/>
      <c r="Q90" s="299"/>
      <c r="S90" s="299"/>
      <c r="T90" s="299"/>
      <c r="V90" s="299"/>
      <c r="W90" s="299"/>
      <c r="Z90" s="299"/>
      <c r="AB90" s="299"/>
      <c r="AC90" s="177"/>
      <c r="AD90" s="177"/>
    </row>
    <row r="91" spans="1:40" s="176" customFormat="1" ht="12.75" thickBot="1" x14ac:dyDescent="0.3">
      <c r="A91" s="188" t="s">
        <v>172</v>
      </c>
      <c r="B91" s="189">
        <v>99557</v>
      </c>
      <c r="C91" s="189">
        <v>105789</v>
      </c>
      <c r="D91" s="201">
        <v>-5.8999999999999997E-2</v>
      </c>
      <c r="E91" s="189">
        <v>31686</v>
      </c>
      <c r="F91" s="189">
        <v>31641</v>
      </c>
      <c r="G91" s="201">
        <v>1E-3</v>
      </c>
      <c r="H91" s="189">
        <v>-1610</v>
      </c>
      <c r="I91" s="189">
        <v>-1582</v>
      </c>
      <c r="J91" s="189">
        <v>129633</v>
      </c>
      <c r="K91" s="189">
        <v>135848</v>
      </c>
      <c r="L91" s="201">
        <v>-4.5999999999999999E-2</v>
      </c>
      <c r="M91" s="299"/>
      <c r="N91" s="299"/>
      <c r="P91" s="299"/>
      <c r="Q91" s="299"/>
      <c r="S91" s="299"/>
      <c r="T91" s="299"/>
      <c r="V91" s="299"/>
      <c r="W91" s="299"/>
      <c r="Z91" s="299"/>
      <c r="AB91" s="299"/>
      <c r="AC91" s="177"/>
      <c r="AD91" s="177"/>
    </row>
    <row r="92" spans="1:40" s="176" customFormat="1" ht="12.75" thickBot="1" x14ac:dyDescent="0.3">
      <c r="A92" s="191" t="s">
        <v>173</v>
      </c>
      <c r="B92" s="192">
        <v>34743</v>
      </c>
      <c r="C92" s="192">
        <v>42340</v>
      </c>
      <c r="D92" s="203">
        <v>-0.17899999999999999</v>
      </c>
      <c r="E92" s="192">
        <v>6400</v>
      </c>
      <c r="F92" s="192">
        <v>6290</v>
      </c>
      <c r="G92" s="203">
        <v>1.7000000000000001E-2</v>
      </c>
      <c r="H92" s="192">
        <v>0</v>
      </c>
      <c r="I92" s="192">
        <v>0</v>
      </c>
      <c r="J92" s="192">
        <v>41143</v>
      </c>
      <c r="K92" s="192">
        <v>48630</v>
      </c>
      <c r="L92" s="203">
        <v>-0.154</v>
      </c>
      <c r="M92" s="299"/>
      <c r="N92" s="299"/>
      <c r="P92" s="299"/>
      <c r="Q92" s="299"/>
      <c r="S92" s="299"/>
      <c r="T92" s="299"/>
      <c r="V92" s="299"/>
      <c r="W92" s="299"/>
      <c r="Z92" s="299"/>
      <c r="AB92" s="299"/>
      <c r="AC92" s="177"/>
      <c r="AD92" s="177"/>
    </row>
    <row r="93" spans="1:40" s="176" customFormat="1" ht="12.75" thickBot="1" x14ac:dyDescent="0.3">
      <c r="A93" s="191" t="s">
        <v>175</v>
      </c>
      <c r="B93" s="192">
        <v>5107</v>
      </c>
      <c r="C93" s="192">
        <v>6797</v>
      </c>
      <c r="D93" s="203">
        <v>-0.249</v>
      </c>
      <c r="E93" s="192">
        <v>5746</v>
      </c>
      <c r="F93" s="192">
        <v>5874</v>
      </c>
      <c r="G93" s="203">
        <v>-2.1999999999999999E-2</v>
      </c>
      <c r="H93" s="192">
        <v>-1610</v>
      </c>
      <c r="I93" s="192">
        <v>-1589</v>
      </c>
      <c r="J93" s="192">
        <v>9243</v>
      </c>
      <c r="K93" s="192">
        <v>11082</v>
      </c>
      <c r="L93" s="203">
        <v>-0.16600000000000001</v>
      </c>
      <c r="M93" s="299"/>
      <c r="N93" s="299"/>
      <c r="P93" s="299"/>
      <c r="Q93" s="299"/>
      <c r="S93" s="299"/>
      <c r="T93" s="299"/>
      <c r="V93" s="299"/>
      <c r="W93" s="299"/>
      <c r="Z93" s="299"/>
      <c r="AB93" s="299"/>
      <c r="AC93" s="177"/>
      <c r="AD93" s="177"/>
    </row>
    <row r="94" spans="1:40" s="176" customFormat="1" ht="12.75" thickBot="1" x14ac:dyDescent="0.3">
      <c r="A94" s="191" t="s">
        <v>176</v>
      </c>
      <c r="B94" s="192">
        <v>24115</v>
      </c>
      <c r="C94" s="192">
        <v>22703</v>
      </c>
      <c r="D94" s="203">
        <v>6.2E-2</v>
      </c>
      <c r="E94" s="192">
        <v>1325</v>
      </c>
      <c r="F94" s="192">
        <v>1486</v>
      </c>
      <c r="G94" s="203">
        <v>-0.108</v>
      </c>
      <c r="H94" s="192">
        <v>0</v>
      </c>
      <c r="I94" s="192">
        <v>0</v>
      </c>
      <c r="J94" s="192">
        <v>25440</v>
      </c>
      <c r="K94" s="192">
        <v>24189</v>
      </c>
      <c r="L94" s="203">
        <v>5.1999999999999998E-2</v>
      </c>
      <c r="M94" s="299"/>
      <c r="N94" s="299"/>
      <c r="P94" s="299"/>
      <c r="Q94" s="299"/>
      <c r="S94" s="299"/>
      <c r="T94" s="299"/>
      <c r="V94" s="299"/>
      <c r="W94" s="299"/>
      <c r="Z94" s="299"/>
      <c r="AB94" s="299"/>
      <c r="AC94" s="177"/>
      <c r="AD94" s="177"/>
    </row>
    <row r="95" spans="1:40" s="176" customFormat="1" ht="12.75" thickBot="1" x14ac:dyDescent="0.3">
      <c r="A95" s="188" t="s">
        <v>177</v>
      </c>
      <c r="B95" s="189">
        <v>63965</v>
      </c>
      <c r="C95" s="189">
        <v>71840</v>
      </c>
      <c r="D95" s="201">
        <v>-0.11</v>
      </c>
      <c r="E95" s="189">
        <v>13471</v>
      </c>
      <c r="F95" s="189">
        <v>13650</v>
      </c>
      <c r="G95" s="201">
        <v>-1.2999999999999999E-2</v>
      </c>
      <c r="H95" s="189">
        <v>-1610</v>
      </c>
      <c r="I95" s="189">
        <v>-1589</v>
      </c>
      <c r="J95" s="189">
        <v>75826</v>
      </c>
      <c r="K95" s="189">
        <v>83901</v>
      </c>
      <c r="L95" s="201">
        <v>-9.6000000000000002E-2</v>
      </c>
      <c r="M95" s="299"/>
      <c r="N95" s="299"/>
      <c r="P95" s="299"/>
      <c r="Q95" s="299"/>
      <c r="S95" s="299"/>
      <c r="T95" s="299"/>
      <c r="V95" s="299"/>
      <c r="W95" s="299"/>
      <c r="Z95" s="299"/>
      <c r="AB95" s="299"/>
      <c r="AC95" s="177"/>
      <c r="AD95" s="177"/>
    </row>
    <row r="96" spans="1:40" s="176" customFormat="1" ht="12.75" thickBot="1" x14ac:dyDescent="0.3">
      <c r="A96" s="188" t="s">
        <v>295</v>
      </c>
      <c r="B96" s="189">
        <v>35592</v>
      </c>
      <c r="C96" s="189">
        <v>33949</v>
      </c>
      <c r="D96" s="201">
        <v>4.8000000000000001E-2</v>
      </c>
      <c r="E96" s="189">
        <v>18215</v>
      </c>
      <c r="F96" s="189">
        <v>17991</v>
      </c>
      <c r="G96" s="201">
        <v>1.2E-2</v>
      </c>
      <c r="H96" s="189">
        <v>0</v>
      </c>
      <c r="I96" s="189">
        <v>7</v>
      </c>
      <c r="J96" s="189">
        <v>53807</v>
      </c>
      <c r="K96" s="189">
        <v>51947</v>
      </c>
      <c r="L96" s="201">
        <v>3.5999999999999997E-2</v>
      </c>
      <c r="M96" s="299"/>
      <c r="N96" s="299"/>
      <c r="P96" s="299"/>
      <c r="Q96" s="299"/>
      <c r="S96" s="299"/>
      <c r="T96" s="299"/>
      <c r="V96" s="299"/>
      <c r="W96" s="299"/>
      <c r="Z96" s="299"/>
      <c r="AB96" s="299"/>
      <c r="AC96" s="177"/>
      <c r="AD96" s="177"/>
    </row>
    <row r="97" spans="1:37" s="176" customFormat="1" ht="12.75" thickBot="1" x14ac:dyDescent="0.3">
      <c r="A97" s="191" t="s">
        <v>296</v>
      </c>
      <c r="B97" s="192">
        <v>35678</v>
      </c>
      <c r="C97" s="192">
        <v>33558</v>
      </c>
      <c r="D97" s="203">
        <v>6.3E-2</v>
      </c>
      <c r="E97" s="192">
        <v>18215</v>
      </c>
      <c r="F97" s="192">
        <v>17991</v>
      </c>
      <c r="G97" s="203">
        <v>1.2E-2</v>
      </c>
      <c r="H97" s="192">
        <v>0</v>
      </c>
      <c r="I97" s="192">
        <v>7</v>
      </c>
      <c r="J97" s="192">
        <v>53893</v>
      </c>
      <c r="K97" s="192">
        <v>51556</v>
      </c>
      <c r="L97" s="203">
        <v>4.4999999999999998E-2</v>
      </c>
      <c r="M97" s="299"/>
      <c r="N97" s="299"/>
      <c r="P97" s="299"/>
      <c r="Q97" s="299"/>
      <c r="S97" s="299"/>
      <c r="T97" s="299"/>
      <c r="V97" s="299"/>
      <c r="W97" s="299"/>
      <c r="Z97" s="299"/>
      <c r="AB97" s="299"/>
      <c r="AC97" s="177"/>
      <c r="AD97" s="177"/>
    </row>
    <row r="98" spans="1:37" s="176" customFormat="1" ht="12.75" thickBot="1" x14ac:dyDescent="0.3">
      <c r="A98" s="191" t="s">
        <v>297</v>
      </c>
      <c r="B98" s="192">
        <v>-86</v>
      </c>
      <c r="C98" s="192">
        <v>391</v>
      </c>
      <c r="D98" s="203" t="s">
        <v>4</v>
      </c>
      <c r="E98" s="192">
        <v>0</v>
      </c>
      <c r="F98" s="192">
        <v>0</v>
      </c>
      <c r="G98" s="203" t="s">
        <v>4</v>
      </c>
      <c r="H98" s="192">
        <v>0</v>
      </c>
      <c r="I98" s="192">
        <v>0</v>
      </c>
      <c r="J98" s="192">
        <v>-86</v>
      </c>
      <c r="K98" s="192">
        <v>391</v>
      </c>
      <c r="L98" s="203" t="s">
        <v>4</v>
      </c>
      <c r="M98" s="299"/>
      <c r="N98" s="299"/>
      <c r="P98" s="299"/>
      <c r="Q98" s="299"/>
      <c r="S98" s="299"/>
      <c r="T98" s="299"/>
      <c r="V98" s="299"/>
      <c r="W98" s="299"/>
      <c r="Z98" s="299"/>
      <c r="AB98" s="299"/>
      <c r="AC98" s="177"/>
      <c r="AD98" s="177"/>
    </row>
    <row r="99" spans="1:37" s="176" customFormat="1" x14ac:dyDescent="0.25">
      <c r="A99" s="177"/>
      <c r="B99" s="190"/>
      <c r="C99" s="190"/>
      <c r="D99" s="177"/>
      <c r="E99" s="190"/>
      <c r="G99" s="190"/>
      <c r="H99" s="190"/>
      <c r="I99" s="177"/>
      <c r="J99" s="190"/>
      <c r="K99" s="177"/>
      <c r="L99" s="190"/>
      <c r="M99" s="190"/>
      <c r="N99" s="190"/>
      <c r="O99" s="190"/>
      <c r="Q99" s="190"/>
      <c r="AI99" s="177"/>
      <c r="AJ99" s="177"/>
      <c r="AK99" s="177"/>
    </row>
    <row r="100" spans="1:37" s="176" customFormat="1" x14ac:dyDescent="0.2">
      <c r="A100" s="92" t="s">
        <v>486</v>
      </c>
      <c r="B100" s="190"/>
      <c r="C100" s="190"/>
      <c r="D100" s="177"/>
      <c r="E100" s="190"/>
      <c r="G100" s="190"/>
      <c r="H100" s="190"/>
      <c r="I100" s="177"/>
      <c r="J100" s="190"/>
      <c r="K100" s="177"/>
      <c r="L100" s="190"/>
      <c r="M100" s="190"/>
      <c r="N100" s="190"/>
      <c r="O100" s="190"/>
      <c r="Q100" s="190"/>
      <c r="AI100" s="177"/>
      <c r="AJ100" s="177"/>
      <c r="AK100" s="177"/>
    </row>
    <row r="101" spans="1:37" s="176" customFormat="1" x14ac:dyDescent="0.25">
      <c r="A101" s="177"/>
      <c r="B101" s="190"/>
      <c r="C101" s="190"/>
      <c r="D101" s="300"/>
      <c r="E101" s="190"/>
      <c r="F101" s="300"/>
      <c r="G101" s="190"/>
      <c r="H101" s="190"/>
      <c r="I101" s="300"/>
      <c r="J101" s="190"/>
      <c r="K101" s="300"/>
      <c r="L101" s="190"/>
      <c r="M101" s="190"/>
      <c r="N101" s="190"/>
      <c r="O101" s="190"/>
      <c r="P101" s="300"/>
      <c r="Q101" s="190"/>
      <c r="R101" s="300"/>
    </row>
    <row r="102" spans="1:37" s="176" customFormat="1" x14ac:dyDescent="0.25">
      <c r="A102" s="177"/>
      <c r="B102" s="190"/>
      <c r="C102" s="190"/>
      <c r="D102" s="300"/>
      <c r="E102" s="190"/>
      <c r="F102" s="300"/>
      <c r="G102" s="190"/>
      <c r="H102" s="190"/>
      <c r="I102" s="300"/>
      <c r="J102" s="190"/>
      <c r="K102" s="300"/>
      <c r="L102" s="190"/>
      <c r="M102" s="190"/>
      <c r="N102" s="190"/>
      <c r="O102" s="190"/>
      <c r="P102" s="300"/>
      <c r="Q102" s="190"/>
      <c r="R102" s="300"/>
    </row>
  </sheetData>
  <mergeCells count="12">
    <mergeCell ref="B5:D5"/>
    <mergeCell ref="E5:G5"/>
    <mergeCell ref="H5:I5"/>
    <mergeCell ref="J5:L5"/>
    <mergeCell ref="J80:L80"/>
    <mergeCell ref="B80:D80"/>
    <mergeCell ref="E80:G80"/>
    <mergeCell ref="H80:I80"/>
    <mergeCell ref="B45:D45"/>
    <mergeCell ref="E45:G45"/>
    <mergeCell ref="H45:I45"/>
    <mergeCell ref="J45:L4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F9866-CD19-4A5C-AAFF-56CA8BE8219A}">
  <sheetPr>
    <tabColor rgb="FF7B2038"/>
  </sheetPr>
  <dimension ref="A1:J65"/>
  <sheetViews>
    <sheetView showGridLines="0" zoomScale="80" zoomScaleNormal="80" workbookViewId="0">
      <pane ySplit="3" topLeftCell="A4" activePane="bottomLeft" state="frozen"/>
      <selection pane="bottomLeft"/>
    </sheetView>
  </sheetViews>
  <sheetFormatPr defaultColWidth="8.85546875" defaultRowHeight="12" x14ac:dyDescent="0.2"/>
  <cols>
    <col min="1" max="1" width="57.85546875" style="212" bestFit="1" customWidth="1"/>
    <col min="2" max="3" width="10.85546875" style="210" bestFit="1" customWidth="1"/>
    <col min="4" max="4" width="11.42578125" style="211" bestFit="1" customWidth="1"/>
    <col min="5" max="16384" width="8.85546875" style="212"/>
  </cols>
  <sheetData>
    <row r="1" spans="1:10" ht="14.25" x14ac:dyDescent="0.2">
      <c r="A1" s="223" t="s">
        <v>2</v>
      </c>
    </row>
    <row r="2" spans="1:10" ht="14.25" x14ac:dyDescent="0.2">
      <c r="A2" s="223" t="s">
        <v>260</v>
      </c>
    </row>
    <row r="3" spans="1:10" ht="14.25" x14ac:dyDescent="0.25">
      <c r="A3" s="224" t="s">
        <v>0</v>
      </c>
      <c r="B3" s="213"/>
      <c r="C3" s="213"/>
      <c r="D3" s="214"/>
    </row>
    <row r="4" spans="1:10" x14ac:dyDescent="0.2">
      <c r="A4" s="225"/>
      <c r="B4" s="215"/>
      <c r="C4" s="215"/>
      <c r="D4" s="216"/>
    </row>
    <row r="5" spans="1:10" x14ac:dyDescent="0.2">
      <c r="A5" s="184" t="s">
        <v>111</v>
      </c>
      <c r="B5" s="184"/>
      <c r="C5" s="184"/>
      <c r="D5" s="184"/>
    </row>
    <row r="6" spans="1:10" ht="12.75" thickBot="1" x14ac:dyDescent="0.25">
      <c r="A6" s="185" t="s">
        <v>0</v>
      </c>
      <c r="B6" s="186" t="s">
        <v>444</v>
      </c>
      <c r="C6" s="186" t="s">
        <v>443</v>
      </c>
      <c r="D6" s="187" t="s">
        <v>3</v>
      </c>
    </row>
    <row r="7" spans="1:10" ht="12.75" thickBot="1" x14ac:dyDescent="0.25">
      <c r="A7" s="191" t="s">
        <v>112</v>
      </c>
      <c r="B7" s="192">
        <v>17849</v>
      </c>
      <c r="C7" s="192">
        <v>16420</v>
      </c>
      <c r="D7" s="193">
        <v>8.6999999999999994E-2</v>
      </c>
      <c r="E7" s="220"/>
      <c r="F7" s="220"/>
      <c r="G7" s="211"/>
      <c r="I7" s="220"/>
      <c r="J7" s="220"/>
    </row>
    <row r="8" spans="1:10" ht="12.75" thickBot="1" x14ac:dyDescent="0.25">
      <c r="A8" s="191" t="s">
        <v>113</v>
      </c>
      <c r="B8" s="192">
        <v>-10722</v>
      </c>
      <c r="C8" s="192">
        <v>-10086</v>
      </c>
      <c r="D8" s="193">
        <v>6.3E-2</v>
      </c>
      <c r="E8" s="220"/>
      <c r="F8" s="220"/>
      <c r="G8" s="211"/>
      <c r="I8" s="220"/>
      <c r="J8" s="220"/>
    </row>
    <row r="9" spans="1:10" ht="12.75" thickBot="1" x14ac:dyDescent="0.25">
      <c r="A9" s="188" t="s">
        <v>116</v>
      </c>
      <c r="B9" s="189">
        <v>7127</v>
      </c>
      <c r="C9" s="189">
        <v>6334</v>
      </c>
      <c r="D9" s="187">
        <v>0.125</v>
      </c>
      <c r="E9" s="220"/>
      <c r="F9" s="220"/>
      <c r="G9" s="211"/>
    </row>
    <row r="10" spans="1:10" ht="12.75" thickBot="1" x14ac:dyDescent="0.25">
      <c r="A10" s="194" t="s">
        <v>117</v>
      </c>
      <c r="B10" s="195"/>
      <c r="C10" s="195"/>
      <c r="D10" s="227"/>
      <c r="E10" s="230"/>
      <c r="F10" s="230"/>
      <c r="I10" s="230"/>
    </row>
    <row r="11" spans="1:10" ht="12.75" thickBot="1" x14ac:dyDescent="0.25">
      <c r="A11" s="191" t="s">
        <v>224</v>
      </c>
      <c r="B11" s="192">
        <v>-3040</v>
      </c>
      <c r="C11" s="192">
        <v>-2498</v>
      </c>
      <c r="D11" s="193">
        <v>0.217</v>
      </c>
      <c r="E11" s="220"/>
      <c r="F11" s="220"/>
      <c r="G11" s="211"/>
      <c r="I11" s="220"/>
      <c r="J11" s="220"/>
    </row>
    <row r="12" spans="1:10" ht="12.75" thickBot="1" x14ac:dyDescent="0.25">
      <c r="A12" s="191" t="s">
        <v>261</v>
      </c>
      <c r="B12" s="192">
        <v>-1229</v>
      </c>
      <c r="C12" s="192">
        <v>-867</v>
      </c>
      <c r="D12" s="193">
        <v>0.41799999999999998</v>
      </c>
      <c r="E12" s="220"/>
      <c r="F12" s="220"/>
      <c r="G12" s="211"/>
      <c r="I12" s="220"/>
      <c r="J12" s="220"/>
    </row>
    <row r="13" spans="1:10" ht="12.75" thickBot="1" x14ac:dyDescent="0.25">
      <c r="A13" s="191" t="s">
        <v>426</v>
      </c>
      <c r="B13" s="192">
        <v>245</v>
      </c>
      <c r="C13" s="192">
        <v>-51</v>
      </c>
      <c r="D13" s="193" t="s">
        <v>4</v>
      </c>
      <c r="E13" s="220"/>
      <c r="F13" s="220"/>
      <c r="G13" s="211"/>
      <c r="I13" s="220"/>
      <c r="J13" s="220"/>
    </row>
    <row r="14" spans="1:10" ht="12.75" thickBot="1" x14ac:dyDescent="0.25">
      <c r="A14" s="188" t="s">
        <v>262</v>
      </c>
      <c r="B14" s="189">
        <v>-4024</v>
      </c>
      <c r="C14" s="189">
        <v>-3416</v>
      </c>
      <c r="D14" s="187">
        <v>0.17799999999999999</v>
      </c>
      <c r="E14" s="220"/>
      <c r="F14" s="220"/>
      <c r="G14" s="211"/>
      <c r="I14" s="220"/>
    </row>
    <row r="15" spans="1:10" ht="12.75" thickBot="1" x14ac:dyDescent="0.25">
      <c r="A15" s="188" t="s">
        <v>123</v>
      </c>
      <c r="B15" s="189">
        <v>3103</v>
      </c>
      <c r="C15" s="189">
        <v>2918</v>
      </c>
      <c r="D15" s="187">
        <v>6.3E-2</v>
      </c>
      <c r="E15" s="220"/>
      <c r="F15" s="220"/>
      <c r="G15" s="211"/>
    </row>
    <row r="16" spans="1:10" ht="12.75" thickBot="1" x14ac:dyDescent="0.25">
      <c r="A16" s="194" t="s">
        <v>186</v>
      </c>
      <c r="B16" s="195"/>
      <c r="C16" s="195"/>
      <c r="D16" s="227"/>
      <c r="E16" s="230"/>
      <c r="F16" s="230"/>
      <c r="I16" s="230"/>
    </row>
    <row r="17" spans="1:10" ht="12.75" thickBot="1" x14ac:dyDescent="0.25">
      <c r="A17" s="191" t="s">
        <v>263</v>
      </c>
      <c r="B17" s="192">
        <v>-1169</v>
      </c>
      <c r="C17" s="192">
        <v>-1054</v>
      </c>
      <c r="D17" s="193">
        <v>0.109</v>
      </c>
      <c r="E17" s="220"/>
      <c r="F17" s="220"/>
      <c r="G17" s="211"/>
      <c r="I17" s="220"/>
      <c r="J17" s="220"/>
    </row>
    <row r="18" spans="1:10" ht="12.75" thickBot="1" x14ac:dyDescent="0.25">
      <c r="A18" s="191" t="s">
        <v>264</v>
      </c>
      <c r="B18" s="192">
        <v>-270</v>
      </c>
      <c r="C18" s="192">
        <v>-267</v>
      </c>
      <c r="D18" s="193">
        <v>1.0999999999999999E-2</v>
      </c>
      <c r="E18" s="220"/>
      <c r="F18" s="220"/>
      <c r="G18" s="211"/>
      <c r="I18" s="220"/>
      <c r="J18" s="220"/>
    </row>
    <row r="19" spans="1:10" ht="12.75" thickBot="1" x14ac:dyDescent="0.25">
      <c r="A19" s="191" t="s">
        <v>15</v>
      </c>
      <c r="B19" s="192">
        <v>-1437</v>
      </c>
      <c r="C19" s="192">
        <v>-1163</v>
      </c>
      <c r="D19" s="193">
        <v>0.23599999999999999</v>
      </c>
      <c r="E19" s="220"/>
      <c r="F19" s="220"/>
      <c r="G19" s="211"/>
      <c r="I19" s="220"/>
      <c r="J19" s="220"/>
    </row>
    <row r="20" spans="1:10" ht="12.75" thickBot="1" x14ac:dyDescent="0.25">
      <c r="A20" s="191" t="s">
        <v>428</v>
      </c>
      <c r="B20" s="192">
        <v>366</v>
      </c>
      <c r="C20" s="192">
        <v>1817</v>
      </c>
      <c r="D20" s="193">
        <v>-0.79900000000000004</v>
      </c>
      <c r="E20" s="220"/>
      <c r="F20" s="220"/>
      <c r="G20" s="211"/>
      <c r="I20" s="220"/>
      <c r="J20" s="220"/>
    </row>
    <row r="21" spans="1:10" ht="12.75" thickBot="1" x14ac:dyDescent="0.25">
      <c r="A21" s="191" t="s">
        <v>227</v>
      </c>
      <c r="B21" s="192">
        <v>-1880</v>
      </c>
      <c r="C21" s="192">
        <v>0</v>
      </c>
      <c r="D21" s="193" t="s">
        <v>4</v>
      </c>
      <c r="E21" s="220"/>
      <c r="F21" s="220"/>
      <c r="G21" s="211"/>
      <c r="I21" s="220"/>
      <c r="J21" s="220"/>
    </row>
    <row r="22" spans="1:10" ht="12.75" thickBot="1" x14ac:dyDescent="0.25">
      <c r="A22" s="188" t="s">
        <v>427</v>
      </c>
      <c r="B22" s="189">
        <v>-1287</v>
      </c>
      <c r="C22" s="189">
        <v>2252</v>
      </c>
      <c r="D22" s="187" t="s">
        <v>4</v>
      </c>
      <c r="E22" s="220"/>
      <c r="F22" s="220"/>
      <c r="G22" s="211"/>
    </row>
    <row r="23" spans="1:10" x14ac:dyDescent="0.2">
      <c r="B23" s="212"/>
      <c r="C23" s="212"/>
      <c r="D23" s="212"/>
    </row>
    <row r="24" spans="1:10" x14ac:dyDescent="0.2">
      <c r="B24" s="212"/>
      <c r="C24" s="212"/>
      <c r="D24" s="212"/>
    </row>
    <row r="25" spans="1:10" x14ac:dyDescent="0.2">
      <c r="A25" s="184" t="s">
        <v>132</v>
      </c>
      <c r="B25" s="229"/>
      <c r="C25" s="229"/>
      <c r="D25" s="229"/>
    </row>
    <row r="26" spans="1:10" ht="12.75" thickBot="1" x14ac:dyDescent="0.25">
      <c r="A26" s="185" t="s">
        <v>0</v>
      </c>
      <c r="B26" s="186" t="s">
        <v>444</v>
      </c>
      <c r="C26" s="186" t="s">
        <v>443</v>
      </c>
      <c r="D26" s="187" t="s">
        <v>3</v>
      </c>
    </row>
    <row r="27" spans="1:10" ht="12.75" thickBot="1" x14ac:dyDescent="0.25">
      <c r="A27" s="191" t="s">
        <v>266</v>
      </c>
      <c r="B27" s="192">
        <v>20291</v>
      </c>
      <c r="C27" s="192">
        <v>17569</v>
      </c>
      <c r="D27" s="193">
        <v>0.155</v>
      </c>
      <c r="E27" s="211"/>
      <c r="F27" s="220"/>
      <c r="G27" s="211"/>
      <c r="I27" s="220"/>
      <c r="J27" s="220"/>
    </row>
    <row r="28" spans="1:10" ht="12.75" thickBot="1" x14ac:dyDescent="0.25">
      <c r="A28" s="191" t="s">
        <v>267</v>
      </c>
      <c r="B28" s="192">
        <v>-5304</v>
      </c>
      <c r="C28" s="192">
        <v>-3275</v>
      </c>
      <c r="D28" s="193">
        <v>0.62</v>
      </c>
      <c r="E28" s="211"/>
      <c r="F28" s="220"/>
      <c r="G28" s="211"/>
      <c r="I28" s="220"/>
      <c r="J28" s="220"/>
    </row>
    <row r="29" spans="1:10" ht="12.75" thickBot="1" x14ac:dyDescent="0.25">
      <c r="A29" s="191" t="s">
        <v>268</v>
      </c>
      <c r="B29" s="192">
        <v>-14191</v>
      </c>
      <c r="C29" s="192">
        <v>-13691</v>
      </c>
      <c r="D29" s="193">
        <v>3.6999999999999998E-2</v>
      </c>
      <c r="E29" s="211"/>
      <c r="F29" s="220"/>
      <c r="G29" s="211"/>
      <c r="I29" s="220"/>
      <c r="J29" s="220"/>
    </row>
    <row r="30" spans="1:10" ht="12.75" thickBot="1" x14ac:dyDescent="0.25">
      <c r="A30" s="188" t="s">
        <v>143</v>
      </c>
      <c r="B30" s="189">
        <v>796</v>
      </c>
      <c r="C30" s="189">
        <v>602</v>
      </c>
      <c r="D30" s="187">
        <v>0.32200000000000001</v>
      </c>
      <c r="E30" s="211"/>
      <c r="F30" s="220"/>
      <c r="G30" s="211"/>
    </row>
    <row r="31" spans="1:10" ht="12.75" thickBot="1" x14ac:dyDescent="0.25">
      <c r="A31" s="191" t="s">
        <v>269</v>
      </c>
      <c r="B31" s="192">
        <v>-587</v>
      </c>
      <c r="C31" s="192">
        <v>-552</v>
      </c>
      <c r="D31" s="193">
        <v>6.3E-2</v>
      </c>
      <c r="E31" s="211"/>
      <c r="F31" s="220"/>
      <c r="G31" s="211"/>
      <c r="I31" s="355"/>
      <c r="J31" s="220"/>
    </row>
    <row r="32" spans="1:10" ht="12.75" thickBot="1" x14ac:dyDescent="0.25">
      <c r="A32" s="191" t="s">
        <v>270</v>
      </c>
      <c r="B32" s="192">
        <v>-4</v>
      </c>
      <c r="C32" s="192">
        <v>-18</v>
      </c>
      <c r="D32" s="193">
        <v>-0.77800000000000002</v>
      </c>
      <c r="E32" s="211"/>
      <c r="F32" s="220"/>
      <c r="G32" s="211"/>
      <c r="I32" s="220"/>
      <c r="J32" s="220"/>
    </row>
    <row r="33" spans="1:10" ht="12.75" thickBot="1" x14ac:dyDescent="0.25">
      <c r="A33" s="191" t="s">
        <v>311</v>
      </c>
      <c r="B33" s="192">
        <v>-87</v>
      </c>
      <c r="C33" s="192">
        <v>0</v>
      </c>
      <c r="D33" s="193" t="s">
        <v>4</v>
      </c>
      <c r="E33" s="211"/>
      <c r="F33" s="220"/>
      <c r="G33" s="211"/>
      <c r="I33" s="220"/>
      <c r="J33" s="220"/>
    </row>
    <row r="34" spans="1:10" ht="12.75" thickBot="1" x14ac:dyDescent="0.25">
      <c r="A34" s="188" t="s">
        <v>233</v>
      </c>
      <c r="B34" s="189">
        <v>-678</v>
      </c>
      <c r="C34" s="189">
        <v>-570</v>
      </c>
      <c r="D34" s="187">
        <v>0.189</v>
      </c>
      <c r="E34" s="211"/>
      <c r="F34" s="220"/>
      <c r="G34" s="211"/>
    </row>
    <row r="35" spans="1:10" ht="12.75" thickBot="1" x14ac:dyDescent="0.25">
      <c r="A35" s="191" t="s">
        <v>198</v>
      </c>
      <c r="B35" s="192">
        <v>2384</v>
      </c>
      <c r="C35" s="192">
        <v>1875</v>
      </c>
      <c r="D35" s="193">
        <v>0.27100000000000002</v>
      </c>
      <c r="E35" s="211"/>
      <c r="F35" s="220"/>
      <c r="G35" s="211"/>
      <c r="I35" s="220"/>
      <c r="J35" s="220"/>
    </row>
    <row r="36" spans="1:10" ht="12.75" thickBot="1" x14ac:dyDescent="0.25">
      <c r="A36" s="191" t="s">
        <v>199</v>
      </c>
      <c r="B36" s="192">
        <v>-3271</v>
      </c>
      <c r="C36" s="192">
        <v>-4714</v>
      </c>
      <c r="D36" s="193">
        <v>-0.30599999999999999</v>
      </c>
      <c r="E36" s="211"/>
      <c r="F36" s="220"/>
      <c r="G36" s="211"/>
      <c r="I36" s="220"/>
      <c r="J36" s="220"/>
    </row>
    <row r="37" spans="1:10" ht="12.75" thickBot="1" x14ac:dyDescent="0.25">
      <c r="A37" s="191" t="s">
        <v>200</v>
      </c>
      <c r="B37" s="192">
        <v>-1168</v>
      </c>
      <c r="C37" s="192">
        <v>-689</v>
      </c>
      <c r="D37" s="193">
        <v>0.69499999999999995</v>
      </c>
      <c r="E37" s="211"/>
      <c r="F37" s="220"/>
      <c r="G37" s="211"/>
      <c r="I37" s="220"/>
      <c r="J37" s="220"/>
    </row>
    <row r="38" spans="1:10" ht="12.75" thickBot="1" x14ac:dyDescent="0.25">
      <c r="A38" s="191" t="s">
        <v>375</v>
      </c>
      <c r="B38" s="192">
        <v>3008</v>
      </c>
      <c r="C38" s="192">
        <v>4200</v>
      </c>
      <c r="D38" s="193">
        <v>-0.28399999999999997</v>
      </c>
      <c r="E38" s="211"/>
      <c r="F38" s="220"/>
      <c r="G38" s="211"/>
      <c r="I38" s="220"/>
      <c r="J38" s="220"/>
    </row>
    <row r="39" spans="1:10" ht="12.75" thickBot="1" x14ac:dyDescent="0.25">
      <c r="A39" s="191" t="s">
        <v>271</v>
      </c>
      <c r="B39" s="192">
        <v>-432</v>
      </c>
      <c r="C39" s="192">
        <v>-348</v>
      </c>
      <c r="D39" s="193">
        <v>0.24099999999999999</v>
      </c>
      <c r="E39" s="211"/>
      <c r="F39" s="220"/>
      <c r="G39" s="211"/>
      <c r="I39" s="220"/>
      <c r="J39" s="220"/>
    </row>
    <row r="40" spans="1:10" ht="12.75" thickBot="1" x14ac:dyDescent="0.25">
      <c r="A40" s="191" t="s">
        <v>272</v>
      </c>
      <c r="B40" s="192">
        <v>-215</v>
      </c>
      <c r="C40" s="192">
        <v>-154</v>
      </c>
      <c r="D40" s="193">
        <v>0.39600000000000002</v>
      </c>
      <c r="E40" s="211"/>
      <c r="F40" s="220"/>
      <c r="G40" s="211"/>
      <c r="I40" s="220"/>
      <c r="J40" s="220"/>
    </row>
    <row r="41" spans="1:10" ht="12.75" thickBot="1" x14ac:dyDescent="0.25">
      <c r="A41" s="188" t="s">
        <v>156</v>
      </c>
      <c r="B41" s="189">
        <v>305</v>
      </c>
      <c r="C41" s="189">
        <v>170</v>
      </c>
      <c r="D41" s="187">
        <v>0.79400000000000004</v>
      </c>
      <c r="E41" s="211"/>
      <c r="F41" s="220"/>
      <c r="G41" s="211"/>
    </row>
    <row r="42" spans="1:10" ht="12.75" thickBot="1" x14ac:dyDescent="0.25">
      <c r="A42" s="191" t="s">
        <v>158</v>
      </c>
      <c r="B42" s="192">
        <v>-37</v>
      </c>
      <c r="C42" s="192">
        <v>-34</v>
      </c>
      <c r="D42" s="193">
        <v>8.7999999999999995E-2</v>
      </c>
      <c r="E42" s="211"/>
      <c r="F42" s="220"/>
      <c r="G42" s="211"/>
    </row>
    <row r="43" spans="1:10" ht="12.75" thickBot="1" x14ac:dyDescent="0.25">
      <c r="A43" s="188" t="s">
        <v>159</v>
      </c>
      <c r="B43" s="189">
        <v>387</v>
      </c>
      <c r="C43" s="189">
        <v>168</v>
      </c>
      <c r="D43" s="187" t="s">
        <v>4</v>
      </c>
      <c r="E43" s="211"/>
      <c r="F43" s="220"/>
      <c r="G43" s="211"/>
    </row>
    <row r="44" spans="1:10" ht="12.75" thickBot="1" x14ac:dyDescent="0.25">
      <c r="A44" s="188" t="s">
        <v>236</v>
      </c>
      <c r="B44" s="189">
        <v>1108</v>
      </c>
      <c r="C44" s="189">
        <v>551</v>
      </c>
      <c r="D44" s="187" t="s">
        <v>4</v>
      </c>
      <c r="E44" s="211"/>
      <c r="F44" s="220"/>
      <c r="G44" s="211"/>
      <c r="I44" s="220"/>
      <c r="J44" s="220"/>
    </row>
    <row r="45" spans="1:10" ht="12.75" thickBot="1" x14ac:dyDescent="0.25">
      <c r="A45" s="188" t="s">
        <v>237</v>
      </c>
      <c r="B45" s="189">
        <v>1495</v>
      </c>
      <c r="C45" s="189">
        <v>719</v>
      </c>
      <c r="D45" s="187" t="s">
        <v>4</v>
      </c>
      <c r="E45" s="211"/>
      <c r="F45" s="220"/>
      <c r="G45" s="211"/>
      <c r="I45" s="220"/>
      <c r="J45" s="220"/>
    </row>
    <row r="46" spans="1:10" x14ac:dyDescent="0.2">
      <c r="B46" s="220"/>
      <c r="C46" s="220"/>
      <c r="D46" s="212"/>
    </row>
    <row r="47" spans="1:10" x14ac:dyDescent="0.2">
      <c r="B47" s="220"/>
      <c r="C47" s="220"/>
      <c r="D47" s="212"/>
    </row>
    <row r="48" spans="1:10" x14ac:dyDescent="0.2">
      <c r="A48" s="184" t="s">
        <v>162</v>
      </c>
      <c r="B48" s="184"/>
      <c r="C48" s="184"/>
      <c r="D48" s="229"/>
    </row>
    <row r="49" spans="1:6" ht="12.75" thickBot="1" x14ac:dyDescent="0.25">
      <c r="A49" s="185" t="s">
        <v>0</v>
      </c>
      <c r="B49" s="207" t="s">
        <v>445</v>
      </c>
      <c r="C49" s="207">
        <v>45263</v>
      </c>
      <c r="D49" s="208" t="s">
        <v>3</v>
      </c>
    </row>
    <row r="50" spans="1:6" ht="12.75" thickBot="1" x14ac:dyDescent="0.25">
      <c r="A50" s="191" t="s">
        <v>238</v>
      </c>
      <c r="B50" s="192">
        <v>1499</v>
      </c>
      <c r="C50" s="192">
        <v>1114</v>
      </c>
      <c r="D50" s="193">
        <v>0.34599999999999997</v>
      </c>
      <c r="E50" s="220"/>
      <c r="F50" s="220"/>
    </row>
    <row r="51" spans="1:6" ht="12.75" thickBot="1" x14ac:dyDescent="0.25">
      <c r="A51" s="191" t="s">
        <v>273</v>
      </c>
      <c r="B51" s="192">
        <v>5366</v>
      </c>
      <c r="C51" s="192">
        <v>5734</v>
      </c>
      <c r="D51" s="193">
        <v>-6.4000000000000001E-2</v>
      </c>
      <c r="E51" s="220"/>
      <c r="F51" s="220"/>
    </row>
    <row r="52" spans="1:6" ht="12.75" thickBot="1" x14ac:dyDescent="0.25">
      <c r="A52" s="191" t="s">
        <v>274</v>
      </c>
      <c r="B52" s="192">
        <v>54651</v>
      </c>
      <c r="C52" s="192">
        <v>55230</v>
      </c>
      <c r="D52" s="193">
        <v>-0.01</v>
      </c>
      <c r="E52" s="220"/>
      <c r="F52" s="220"/>
    </row>
    <row r="53" spans="1:6" ht="12.75" thickBot="1" x14ac:dyDescent="0.25">
      <c r="A53" s="191" t="s">
        <v>275</v>
      </c>
      <c r="B53" s="192">
        <v>4727</v>
      </c>
      <c r="C53" s="192">
        <v>4934</v>
      </c>
      <c r="D53" s="193">
        <v>-4.2000000000000003E-2</v>
      </c>
      <c r="E53" s="220"/>
      <c r="F53" s="220"/>
    </row>
    <row r="54" spans="1:6" ht="12.75" thickBot="1" x14ac:dyDescent="0.25">
      <c r="A54" s="191" t="s">
        <v>276</v>
      </c>
      <c r="B54" s="192">
        <v>7479</v>
      </c>
      <c r="C54" s="192">
        <v>6371</v>
      </c>
      <c r="D54" s="193">
        <v>0.17399999999999999</v>
      </c>
      <c r="E54" s="220"/>
    </row>
    <row r="55" spans="1:6" ht="12.75" thickBot="1" x14ac:dyDescent="0.25">
      <c r="A55" s="191" t="s">
        <v>242</v>
      </c>
      <c r="B55" s="192">
        <v>17838</v>
      </c>
      <c r="C55" s="192">
        <v>19450</v>
      </c>
      <c r="D55" s="193">
        <v>-8.3000000000000004E-2</v>
      </c>
      <c r="E55" s="220"/>
      <c r="F55" s="220"/>
    </row>
    <row r="56" spans="1:6" ht="12.75" thickBot="1" x14ac:dyDescent="0.25">
      <c r="A56" s="188" t="s">
        <v>212</v>
      </c>
      <c r="B56" s="189">
        <v>91560</v>
      </c>
      <c r="C56" s="189">
        <v>92833</v>
      </c>
      <c r="D56" s="187">
        <v>-1.4E-2</v>
      </c>
      <c r="E56" s="220"/>
      <c r="F56" s="220"/>
    </row>
    <row r="57" spans="1:6" ht="12.75" thickBot="1" x14ac:dyDescent="0.25">
      <c r="A57" s="191" t="s">
        <v>248</v>
      </c>
      <c r="B57" s="192">
        <v>44743</v>
      </c>
      <c r="C57" s="192">
        <v>45837</v>
      </c>
      <c r="D57" s="193">
        <v>-2.4E-2</v>
      </c>
      <c r="E57" s="220"/>
      <c r="F57" s="220"/>
    </row>
    <row r="58" spans="1:6" ht="12.75" thickBot="1" x14ac:dyDescent="0.25">
      <c r="A58" s="191" t="s">
        <v>277</v>
      </c>
      <c r="B58" s="192">
        <v>9351</v>
      </c>
      <c r="C58" s="192">
        <v>9707</v>
      </c>
      <c r="D58" s="193">
        <v>-3.6999999999999998E-2</v>
      </c>
      <c r="E58" s="220"/>
      <c r="F58" s="220"/>
    </row>
    <row r="59" spans="1:6" ht="12.75" thickBot="1" x14ac:dyDescent="0.25">
      <c r="A59" s="191" t="s">
        <v>278</v>
      </c>
      <c r="B59" s="192">
        <v>5780</v>
      </c>
      <c r="C59" s="192">
        <v>6718</v>
      </c>
      <c r="D59" s="193">
        <v>-0.14000000000000001</v>
      </c>
      <c r="E59" s="220"/>
      <c r="F59" s="220"/>
    </row>
    <row r="60" spans="1:6" ht="12.75" thickBot="1" x14ac:dyDescent="0.25">
      <c r="A60" s="191" t="s">
        <v>279</v>
      </c>
      <c r="B60" s="192">
        <v>2319</v>
      </c>
      <c r="C60" s="192">
        <v>4895</v>
      </c>
      <c r="D60" s="193">
        <v>-0.52600000000000002</v>
      </c>
      <c r="E60" s="220"/>
    </row>
    <row r="61" spans="1:6" ht="12.75" thickBot="1" x14ac:dyDescent="0.25">
      <c r="A61" s="188" t="s">
        <v>217</v>
      </c>
      <c r="B61" s="189">
        <v>62192</v>
      </c>
      <c r="C61" s="189">
        <v>67157</v>
      </c>
      <c r="D61" s="187">
        <v>-7.3999999999999996E-2</v>
      </c>
      <c r="E61" s="220"/>
      <c r="F61" s="220"/>
    </row>
    <row r="62" spans="1:6" ht="12.75" thickBot="1" x14ac:dyDescent="0.25">
      <c r="A62" s="191" t="s">
        <v>280</v>
      </c>
      <c r="B62" s="192">
        <v>29981</v>
      </c>
      <c r="C62" s="192">
        <v>26273</v>
      </c>
      <c r="D62" s="193">
        <v>0.14099999999999999</v>
      </c>
      <c r="E62" s="220"/>
    </row>
    <row r="63" spans="1:6" ht="12.75" thickBot="1" x14ac:dyDescent="0.25">
      <c r="A63" s="191" t="s">
        <v>219</v>
      </c>
      <c r="B63" s="192">
        <v>-613</v>
      </c>
      <c r="C63" s="192">
        <v>-597</v>
      </c>
      <c r="D63" s="193">
        <v>2.7E-2</v>
      </c>
      <c r="E63" s="220"/>
      <c r="F63" s="220"/>
    </row>
    <row r="64" spans="1:6" ht="12.75" thickBot="1" x14ac:dyDescent="0.25">
      <c r="A64" s="188" t="s">
        <v>220</v>
      </c>
      <c r="B64" s="189">
        <v>29368</v>
      </c>
      <c r="C64" s="189">
        <v>25676</v>
      </c>
      <c r="D64" s="187">
        <v>0.14399999999999999</v>
      </c>
      <c r="E64" s="220"/>
    </row>
    <row r="65" spans="1:5" ht="12.75" thickBot="1" x14ac:dyDescent="0.25">
      <c r="A65" s="188" t="s">
        <v>221</v>
      </c>
      <c r="B65" s="189">
        <v>91560</v>
      </c>
      <c r="C65" s="189">
        <v>92833</v>
      </c>
      <c r="D65" s="187">
        <v>-1.4E-2</v>
      </c>
      <c r="E65" s="220"/>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12304-C13A-4104-ADD3-73A29EB13660}">
  <sheetPr>
    <tabColor rgb="FF7B2038"/>
  </sheetPr>
  <dimension ref="A1:J64"/>
  <sheetViews>
    <sheetView showGridLines="0" zoomScale="80" zoomScaleNormal="80" workbookViewId="0">
      <pane ySplit="3" topLeftCell="A4" activePane="bottomLeft" state="frozen"/>
      <selection pane="bottomLeft"/>
    </sheetView>
  </sheetViews>
  <sheetFormatPr defaultColWidth="8.85546875" defaultRowHeight="12" x14ac:dyDescent="0.2"/>
  <cols>
    <col min="1" max="1" width="55.5703125" style="212" bestFit="1" customWidth="1"/>
    <col min="2" max="2" width="10.5703125" style="210" bestFit="1" customWidth="1"/>
    <col min="3" max="3" width="10.85546875" style="210" bestFit="1" customWidth="1"/>
    <col min="4" max="4" width="13.42578125" style="211" bestFit="1" customWidth="1"/>
    <col min="5" max="5" width="8.85546875" style="212"/>
    <col min="6" max="6" width="18.140625" style="212" bestFit="1" customWidth="1"/>
    <col min="7" max="16384" width="8.85546875" style="212"/>
  </cols>
  <sheetData>
    <row r="1" spans="1:10" ht="14.25" x14ac:dyDescent="0.2">
      <c r="A1" s="223" t="s">
        <v>2</v>
      </c>
    </row>
    <row r="2" spans="1:10" ht="14.25" x14ac:dyDescent="0.2">
      <c r="A2" s="223" t="s">
        <v>222</v>
      </c>
    </row>
    <row r="3" spans="1:10" ht="14.25" x14ac:dyDescent="0.25">
      <c r="A3" s="224" t="s">
        <v>0</v>
      </c>
      <c r="B3" s="213"/>
      <c r="C3" s="213"/>
      <c r="D3" s="214"/>
    </row>
    <row r="4" spans="1:10" x14ac:dyDescent="0.2">
      <c r="A4" s="225"/>
      <c r="B4" s="215"/>
      <c r="C4" s="215"/>
      <c r="D4" s="216"/>
    </row>
    <row r="5" spans="1:10" ht="12.75" thickBot="1" x14ac:dyDescent="0.25">
      <c r="A5" s="217" t="s">
        <v>111</v>
      </c>
      <c r="B5" s="217"/>
      <c r="C5" s="217"/>
      <c r="D5" s="217"/>
    </row>
    <row r="6" spans="1:10" ht="12.75" thickBot="1" x14ac:dyDescent="0.25">
      <c r="A6" s="185" t="s">
        <v>0</v>
      </c>
      <c r="B6" s="186" t="s">
        <v>444</v>
      </c>
      <c r="C6" s="186" t="s">
        <v>443</v>
      </c>
      <c r="D6" s="187" t="s">
        <v>3</v>
      </c>
    </row>
    <row r="7" spans="1:10" ht="12.75" thickBot="1" x14ac:dyDescent="0.25">
      <c r="A7" s="191" t="s">
        <v>112</v>
      </c>
      <c r="B7" s="192">
        <v>17748</v>
      </c>
      <c r="C7" s="192">
        <v>9664</v>
      </c>
      <c r="D7" s="198">
        <v>0.83699999999999997</v>
      </c>
      <c r="E7" s="220"/>
      <c r="F7" s="220"/>
      <c r="I7" s="220"/>
      <c r="J7" s="220"/>
    </row>
    <row r="8" spans="1:10" ht="12.75" thickBot="1" x14ac:dyDescent="0.25">
      <c r="A8" s="191" t="s">
        <v>223</v>
      </c>
      <c r="B8" s="218">
        <v>-11551</v>
      </c>
      <c r="C8" s="218">
        <v>-7061</v>
      </c>
      <c r="D8" s="198">
        <v>0.63600000000000001</v>
      </c>
      <c r="E8" s="220"/>
      <c r="F8" s="220"/>
      <c r="G8" s="220"/>
      <c r="I8" s="220"/>
      <c r="J8" s="220"/>
    </row>
    <row r="9" spans="1:10" ht="12.75" thickBot="1" x14ac:dyDescent="0.25">
      <c r="A9" s="188" t="s">
        <v>116</v>
      </c>
      <c r="B9" s="189">
        <v>6197</v>
      </c>
      <c r="C9" s="189">
        <v>2603</v>
      </c>
      <c r="D9" s="195" t="s">
        <v>4</v>
      </c>
      <c r="E9" s="220"/>
    </row>
    <row r="10" spans="1:10" ht="12.75" thickBot="1" x14ac:dyDescent="0.25">
      <c r="A10" s="194" t="s">
        <v>117</v>
      </c>
      <c r="B10" s="195">
        <v>0.34899999999999998</v>
      </c>
      <c r="C10" s="195">
        <v>0.26900000000000002</v>
      </c>
      <c r="D10" s="196">
        <v>8</v>
      </c>
      <c r="E10" s="220"/>
      <c r="F10" s="357"/>
    </row>
    <row r="11" spans="1:10" ht="12.75" thickBot="1" x14ac:dyDescent="0.25">
      <c r="A11" s="191" t="s">
        <v>224</v>
      </c>
      <c r="B11" s="192">
        <v>-1559</v>
      </c>
      <c r="C11" s="192">
        <v>-1937</v>
      </c>
      <c r="D11" s="198">
        <v>-0.19500000000000001</v>
      </c>
      <c r="E11" s="220"/>
      <c r="F11" s="220"/>
      <c r="G11" s="220"/>
      <c r="I11" s="220"/>
      <c r="J11" s="220"/>
    </row>
    <row r="12" spans="1:10" ht="12.75" thickBot="1" x14ac:dyDescent="0.25">
      <c r="A12" s="191" t="s">
        <v>225</v>
      </c>
      <c r="B12" s="192">
        <v>-565</v>
      </c>
      <c r="C12" s="192">
        <v>-422</v>
      </c>
      <c r="D12" s="198">
        <v>0.33900000000000002</v>
      </c>
      <c r="E12" s="220"/>
      <c r="F12" s="220"/>
      <c r="G12" s="220"/>
      <c r="I12" s="220"/>
      <c r="J12" s="220"/>
    </row>
    <row r="13" spans="1:10" ht="12.75" thickBot="1" x14ac:dyDescent="0.25">
      <c r="A13" s="191" t="s">
        <v>119</v>
      </c>
      <c r="B13" s="192">
        <v>-742</v>
      </c>
      <c r="C13" s="192">
        <v>-680</v>
      </c>
      <c r="D13" s="198">
        <v>9.0999999999999998E-2</v>
      </c>
      <c r="E13" s="220"/>
      <c r="F13" s="220"/>
      <c r="G13" s="220"/>
      <c r="I13" s="220"/>
      <c r="J13" s="220"/>
    </row>
    <row r="14" spans="1:10" ht="12.75" thickBot="1" x14ac:dyDescent="0.25">
      <c r="A14" s="191" t="s">
        <v>226</v>
      </c>
      <c r="B14" s="192">
        <v>-351</v>
      </c>
      <c r="C14" s="192">
        <v>-289</v>
      </c>
      <c r="D14" s="198">
        <v>0.215</v>
      </c>
      <c r="E14" s="220"/>
      <c r="F14" s="220"/>
      <c r="G14" s="220"/>
      <c r="I14" s="220"/>
      <c r="J14" s="220"/>
    </row>
    <row r="15" spans="1:10" ht="12.75" thickBot="1" x14ac:dyDescent="0.25">
      <c r="A15" s="191" t="s">
        <v>184</v>
      </c>
      <c r="B15" s="192">
        <v>-45</v>
      </c>
      <c r="C15" s="192">
        <v>-98</v>
      </c>
      <c r="D15" s="198">
        <v>-0.54100000000000004</v>
      </c>
      <c r="E15" s="220"/>
      <c r="F15" s="220"/>
      <c r="G15" s="220"/>
      <c r="I15" s="220"/>
      <c r="J15" s="220"/>
    </row>
    <row r="16" spans="1:10" ht="12.75" thickBot="1" x14ac:dyDescent="0.25">
      <c r="A16" s="188" t="s">
        <v>123</v>
      </c>
      <c r="B16" s="189">
        <v>2935</v>
      </c>
      <c r="C16" s="189">
        <v>-823</v>
      </c>
      <c r="D16" s="195" t="s">
        <v>4</v>
      </c>
      <c r="E16" s="220"/>
    </row>
    <row r="17" spans="1:10" ht="12.75" thickBot="1" x14ac:dyDescent="0.25">
      <c r="A17" s="194" t="s">
        <v>186</v>
      </c>
      <c r="B17" s="195">
        <v>0.16500000000000001</v>
      </c>
      <c r="C17" s="195" t="s">
        <v>4</v>
      </c>
      <c r="D17" s="196" t="s">
        <v>4</v>
      </c>
      <c r="E17" s="220"/>
    </row>
    <row r="18" spans="1:10" ht="12.75" thickBot="1" x14ac:dyDescent="0.25">
      <c r="A18" s="191" t="s">
        <v>126</v>
      </c>
      <c r="B18" s="192">
        <v>-1292</v>
      </c>
      <c r="C18" s="192">
        <v>-1315</v>
      </c>
      <c r="D18" s="198">
        <v>-1.7000000000000001E-2</v>
      </c>
      <c r="E18" s="220"/>
      <c r="F18" s="220"/>
      <c r="G18" s="220"/>
      <c r="I18" s="220"/>
      <c r="J18" s="220"/>
    </row>
    <row r="19" spans="1:10" ht="12.75" thickBot="1" x14ac:dyDescent="0.25">
      <c r="A19" s="191" t="s">
        <v>188</v>
      </c>
      <c r="B19" s="236">
        <v>-1687</v>
      </c>
      <c r="C19" s="236">
        <v>-1369</v>
      </c>
      <c r="D19" s="198">
        <v>0.23200000000000001</v>
      </c>
      <c r="E19" s="220"/>
      <c r="F19" s="220"/>
      <c r="G19" s="220"/>
      <c r="I19" s="220"/>
      <c r="J19" s="220"/>
    </row>
    <row r="20" spans="1:10" ht="12.75" thickBot="1" x14ac:dyDescent="0.25">
      <c r="A20" s="191" t="s">
        <v>454</v>
      </c>
      <c r="B20" s="236">
        <v>-427</v>
      </c>
      <c r="C20" s="236">
        <v>1617</v>
      </c>
      <c r="D20" s="198" t="s">
        <v>4</v>
      </c>
      <c r="E20" s="220"/>
      <c r="F20" s="220"/>
      <c r="G20" s="220"/>
      <c r="I20" s="220"/>
      <c r="J20" s="220"/>
    </row>
    <row r="21" spans="1:10" ht="12.75" thickBot="1" x14ac:dyDescent="0.25">
      <c r="A21" s="191" t="s">
        <v>227</v>
      </c>
      <c r="B21" s="236">
        <v>0</v>
      </c>
      <c r="C21" s="236">
        <v>-1</v>
      </c>
      <c r="D21" s="198" t="s">
        <v>4</v>
      </c>
      <c r="E21" s="220"/>
      <c r="F21" s="220"/>
      <c r="G21" s="220"/>
      <c r="I21" s="220"/>
      <c r="J21" s="220"/>
    </row>
    <row r="22" spans="1:10" ht="12.75" thickBot="1" x14ac:dyDescent="0.25">
      <c r="A22" s="188" t="s">
        <v>360</v>
      </c>
      <c r="B22" s="304">
        <v>-471</v>
      </c>
      <c r="C22" s="304">
        <v>-1891</v>
      </c>
      <c r="D22" s="195">
        <v>-0.751</v>
      </c>
      <c r="E22" s="220"/>
    </row>
    <row r="23" spans="1:10" ht="12.75" thickBot="1" x14ac:dyDescent="0.25">
      <c r="A23" s="188" t="s">
        <v>376</v>
      </c>
      <c r="B23" s="305">
        <v>-472</v>
      </c>
      <c r="C23" s="305">
        <v>-1916</v>
      </c>
      <c r="D23" s="195">
        <v>-0.754</v>
      </c>
      <c r="E23" s="220"/>
      <c r="F23" s="220"/>
      <c r="G23" s="220"/>
      <c r="I23" s="220"/>
      <c r="J23" s="220"/>
    </row>
    <row r="24" spans="1:10" x14ac:dyDescent="0.2">
      <c r="B24" s="212"/>
      <c r="C24" s="212"/>
      <c r="D24" s="212"/>
    </row>
    <row r="25" spans="1:10" x14ac:dyDescent="0.2">
      <c r="B25" s="212"/>
      <c r="C25" s="212"/>
      <c r="D25" s="212"/>
    </row>
    <row r="26" spans="1:10" ht="12.75" thickBot="1" x14ac:dyDescent="0.25">
      <c r="A26" s="217" t="s">
        <v>132</v>
      </c>
      <c r="B26" s="217"/>
      <c r="C26" s="217"/>
      <c r="D26" s="217"/>
    </row>
    <row r="27" spans="1:10" ht="12.75" thickBot="1" x14ac:dyDescent="0.25">
      <c r="A27" s="185" t="s">
        <v>0</v>
      </c>
      <c r="B27" s="186" t="s">
        <v>444</v>
      </c>
      <c r="C27" s="186" t="s">
        <v>443</v>
      </c>
      <c r="D27" s="187" t="s">
        <v>3</v>
      </c>
    </row>
    <row r="28" spans="1:10" ht="12.75" thickBot="1" x14ac:dyDescent="0.25">
      <c r="A28" s="191" t="s">
        <v>229</v>
      </c>
      <c r="B28" s="192">
        <v>17675</v>
      </c>
      <c r="C28" s="192">
        <v>13697</v>
      </c>
      <c r="D28" s="203">
        <v>0.28999999999999998</v>
      </c>
      <c r="F28" s="220"/>
      <c r="G28" s="362"/>
      <c r="I28" s="220"/>
      <c r="J28" s="220"/>
    </row>
    <row r="29" spans="1:10" ht="12.75" thickBot="1" x14ac:dyDescent="0.25">
      <c r="A29" s="191" t="s">
        <v>190</v>
      </c>
      <c r="B29" s="192">
        <v>-5401</v>
      </c>
      <c r="C29" s="192">
        <v>-3931</v>
      </c>
      <c r="D29" s="203">
        <v>0.374</v>
      </c>
      <c r="F29" s="220"/>
      <c r="G29" s="220"/>
      <c r="I29" s="220"/>
      <c r="J29" s="220"/>
    </row>
    <row r="30" spans="1:10" ht="12.75" thickBot="1" x14ac:dyDescent="0.25">
      <c r="A30" s="191" t="s">
        <v>191</v>
      </c>
      <c r="B30" s="192">
        <v>-1626</v>
      </c>
      <c r="C30" s="192">
        <v>-1356</v>
      </c>
      <c r="D30" s="203">
        <v>0.19900000000000001</v>
      </c>
      <c r="F30" s="220"/>
      <c r="G30" s="220"/>
      <c r="I30" s="220"/>
      <c r="J30" s="220"/>
    </row>
    <row r="31" spans="1:10" ht="12.75" thickBot="1" x14ac:dyDescent="0.25">
      <c r="A31" s="191" t="s">
        <v>230</v>
      </c>
      <c r="B31" s="192">
        <v>-3089</v>
      </c>
      <c r="C31" s="192">
        <v>-2202</v>
      </c>
      <c r="D31" s="203">
        <v>0.40300000000000002</v>
      </c>
      <c r="F31" s="220"/>
      <c r="G31" s="220"/>
      <c r="I31" s="220"/>
      <c r="J31" s="220"/>
    </row>
    <row r="32" spans="1:10" ht="12.75" thickBot="1" x14ac:dyDescent="0.25">
      <c r="A32" s="191" t="s">
        <v>193</v>
      </c>
      <c r="B32" s="192">
        <v>-114</v>
      </c>
      <c r="C32" s="192">
        <v>-724</v>
      </c>
      <c r="D32" s="203">
        <v>-0.84299999999999997</v>
      </c>
      <c r="F32" s="220"/>
      <c r="G32" s="220"/>
      <c r="I32" s="220"/>
      <c r="J32" s="220"/>
    </row>
    <row r="33" spans="1:10" ht="12.75" thickBot="1" x14ac:dyDescent="0.25">
      <c r="A33" s="188" t="s">
        <v>143</v>
      </c>
      <c r="B33" s="189">
        <v>7445</v>
      </c>
      <c r="C33" s="189">
        <v>5484</v>
      </c>
      <c r="D33" s="201">
        <v>0.35799999999999998</v>
      </c>
      <c r="F33" s="220"/>
    </row>
    <row r="34" spans="1:10" ht="12.75" thickBot="1" x14ac:dyDescent="0.25">
      <c r="A34" s="191" t="s">
        <v>231</v>
      </c>
      <c r="B34" s="192">
        <v>-343</v>
      </c>
      <c r="C34" s="192">
        <v>-395</v>
      </c>
      <c r="D34" s="203">
        <v>-0.13200000000000001</v>
      </c>
      <c r="F34" s="220"/>
      <c r="G34" s="220"/>
      <c r="I34" s="220"/>
      <c r="J34" s="220"/>
    </row>
    <row r="35" spans="1:10" ht="12.75" thickBot="1" x14ac:dyDescent="0.25">
      <c r="A35" s="191" t="s">
        <v>455</v>
      </c>
      <c r="B35" s="192">
        <v>-18</v>
      </c>
      <c r="C35" s="192">
        <v>0</v>
      </c>
      <c r="D35" s="203" t="s">
        <v>4</v>
      </c>
      <c r="F35" s="220"/>
      <c r="G35" s="220"/>
      <c r="I35" s="220"/>
      <c r="J35" s="220"/>
    </row>
    <row r="36" spans="1:10" ht="12.75" thickBot="1" x14ac:dyDescent="0.25">
      <c r="A36" s="191" t="s">
        <v>232</v>
      </c>
      <c r="B36" s="192">
        <v>27</v>
      </c>
      <c r="C36" s="192">
        <v>0</v>
      </c>
      <c r="D36" s="203" t="s">
        <v>4</v>
      </c>
      <c r="F36" s="220"/>
      <c r="G36" s="220"/>
      <c r="I36" s="220"/>
      <c r="J36" s="220"/>
    </row>
    <row r="37" spans="1:10" ht="12.75" thickBot="1" x14ac:dyDescent="0.25">
      <c r="A37" s="188" t="s">
        <v>233</v>
      </c>
      <c r="B37" s="189">
        <v>-334</v>
      </c>
      <c r="C37" s="189">
        <v>-395</v>
      </c>
      <c r="D37" s="201">
        <v>-0.154</v>
      </c>
      <c r="F37" s="220"/>
    </row>
    <row r="38" spans="1:10" ht="12.75" thickBot="1" x14ac:dyDescent="0.25">
      <c r="A38" s="191" t="s">
        <v>234</v>
      </c>
      <c r="B38" s="192">
        <v>-5263</v>
      </c>
      <c r="C38" s="192">
        <v>-587</v>
      </c>
      <c r="D38" s="203" t="s">
        <v>4</v>
      </c>
      <c r="F38" s="220"/>
      <c r="G38" s="220"/>
      <c r="I38" s="220"/>
      <c r="J38" s="220"/>
    </row>
    <row r="39" spans="1:10" ht="12.75" thickBot="1" x14ac:dyDescent="0.25">
      <c r="A39" s="191" t="s">
        <v>200</v>
      </c>
      <c r="B39" s="192">
        <v>-1165</v>
      </c>
      <c r="C39" s="192">
        <v>-944</v>
      </c>
      <c r="D39" s="203">
        <v>0.23400000000000001</v>
      </c>
      <c r="F39" s="220"/>
      <c r="G39" s="220"/>
      <c r="I39" s="220"/>
      <c r="J39" s="220"/>
    </row>
    <row r="40" spans="1:10" ht="12.75" thickBot="1" x14ac:dyDescent="0.25">
      <c r="A40" s="191" t="s">
        <v>235</v>
      </c>
      <c r="B40" s="192">
        <v>-124</v>
      </c>
      <c r="C40" s="192">
        <v>-116</v>
      </c>
      <c r="D40" s="203">
        <v>6.9000000000000006E-2</v>
      </c>
      <c r="F40" s="220"/>
      <c r="G40" s="220"/>
      <c r="I40" s="220"/>
      <c r="J40" s="220"/>
    </row>
    <row r="41" spans="1:10" ht="12.75" thickBot="1" x14ac:dyDescent="0.25">
      <c r="A41" s="188" t="s">
        <v>156</v>
      </c>
      <c r="B41" s="189">
        <v>-6552</v>
      </c>
      <c r="C41" s="189">
        <v>-1647</v>
      </c>
      <c r="D41" s="201" t="s">
        <v>4</v>
      </c>
      <c r="F41" s="220"/>
    </row>
    <row r="42" spans="1:10" ht="12.75" thickBot="1" x14ac:dyDescent="0.25">
      <c r="A42" s="191" t="s">
        <v>158</v>
      </c>
      <c r="B42" s="192">
        <v>-73</v>
      </c>
      <c r="C42" s="192">
        <v>-588</v>
      </c>
      <c r="D42" s="203">
        <v>-0.876</v>
      </c>
      <c r="F42" s="220"/>
    </row>
    <row r="43" spans="1:10" ht="12.75" thickBot="1" x14ac:dyDescent="0.25">
      <c r="A43" s="188" t="s">
        <v>438</v>
      </c>
      <c r="B43" s="189">
        <v>486</v>
      </c>
      <c r="C43" s="189">
        <v>2854</v>
      </c>
      <c r="D43" s="201">
        <v>-0.83</v>
      </c>
      <c r="F43" s="220"/>
    </row>
    <row r="44" spans="1:10" ht="12.75" thickBot="1" x14ac:dyDescent="0.25">
      <c r="A44" s="188" t="s">
        <v>236</v>
      </c>
      <c r="B44" s="189">
        <v>2592</v>
      </c>
      <c r="C44" s="189">
        <v>3095</v>
      </c>
      <c r="D44" s="201">
        <v>-0.16300000000000001</v>
      </c>
      <c r="F44" s="220"/>
      <c r="G44" s="220"/>
      <c r="I44" s="220"/>
      <c r="J44" s="220"/>
    </row>
    <row r="45" spans="1:10" ht="12.75" thickBot="1" x14ac:dyDescent="0.25">
      <c r="A45" s="188" t="s">
        <v>237</v>
      </c>
      <c r="B45" s="189">
        <v>3078</v>
      </c>
      <c r="C45" s="189">
        <v>5949</v>
      </c>
      <c r="D45" s="201">
        <v>-0.48299999999999998</v>
      </c>
      <c r="F45" s="220"/>
      <c r="G45" s="220"/>
      <c r="I45" s="220"/>
      <c r="J45" s="220"/>
    </row>
    <row r="46" spans="1:10" x14ac:dyDescent="0.2">
      <c r="B46" s="220"/>
      <c r="C46" s="220"/>
      <c r="D46" s="212"/>
    </row>
    <row r="47" spans="1:10" x14ac:dyDescent="0.2">
      <c r="B47" s="220"/>
      <c r="C47" s="212"/>
      <c r="D47" s="212"/>
    </row>
    <row r="48" spans="1:10" ht="12.75" thickBot="1" x14ac:dyDescent="0.25">
      <c r="A48" s="217" t="s">
        <v>162</v>
      </c>
      <c r="B48" s="217"/>
      <c r="C48" s="217"/>
      <c r="D48" s="221"/>
    </row>
    <row r="49" spans="1:6" ht="12.75" thickBot="1" x14ac:dyDescent="0.25">
      <c r="A49" s="185" t="s">
        <v>0</v>
      </c>
      <c r="B49" s="207" t="s">
        <v>445</v>
      </c>
      <c r="C49" s="267" t="s">
        <v>419</v>
      </c>
      <c r="D49" s="208" t="s">
        <v>3</v>
      </c>
    </row>
    <row r="50" spans="1:6" ht="12.75" thickBot="1" x14ac:dyDescent="0.25">
      <c r="A50" s="191" t="s">
        <v>238</v>
      </c>
      <c r="B50" s="192">
        <v>3078</v>
      </c>
      <c r="C50" s="192">
        <v>2592</v>
      </c>
      <c r="D50" s="203">
        <v>0.188</v>
      </c>
      <c r="E50" s="220"/>
      <c r="F50" s="220"/>
    </row>
    <row r="51" spans="1:6" ht="12.75" thickBot="1" x14ac:dyDescent="0.25">
      <c r="A51" s="191" t="s">
        <v>239</v>
      </c>
      <c r="B51" s="192">
        <v>1190</v>
      </c>
      <c r="C51" s="192">
        <v>813</v>
      </c>
      <c r="D51" s="203">
        <v>0.46400000000000002</v>
      </c>
      <c r="E51" s="220"/>
      <c r="F51" s="220"/>
    </row>
    <row r="52" spans="1:6" ht="12.75" thickBot="1" x14ac:dyDescent="0.25">
      <c r="A52" s="191" t="s">
        <v>240</v>
      </c>
      <c r="B52" s="192">
        <v>9986</v>
      </c>
      <c r="C52" s="192">
        <v>9200</v>
      </c>
      <c r="D52" s="203">
        <v>8.5000000000000006E-2</v>
      </c>
      <c r="E52" s="220"/>
      <c r="F52" s="220"/>
    </row>
    <row r="53" spans="1:6" ht="12.75" thickBot="1" x14ac:dyDescent="0.25">
      <c r="A53" s="191" t="s">
        <v>241</v>
      </c>
      <c r="B53" s="192">
        <v>1385</v>
      </c>
      <c r="C53" s="192">
        <v>1283</v>
      </c>
      <c r="D53" s="203">
        <v>0.08</v>
      </c>
      <c r="E53" s="220"/>
      <c r="F53" s="220"/>
    </row>
    <row r="54" spans="1:6" ht="12.75" thickBot="1" x14ac:dyDescent="0.25">
      <c r="A54" s="191" t="s">
        <v>242</v>
      </c>
      <c r="B54" s="192">
        <v>30711</v>
      </c>
      <c r="C54" s="192">
        <v>34634</v>
      </c>
      <c r="D54" s="203">
        <v>-0.113</v>
      </c>
      <c r="E54" s="220"/>
      <c r="F54" s="220"/>
    </row>
    <row r="55" spans="1:6" ht="12.75" thickBot="1" x14ac:dyDescent="0.25">
      <c r="A55" s="191" t="s">
        <v>243</v>
      </c>
      <c r="B55" s="192">
        <v>677</v>
      </c>
      <c r="C55" s="192">
        <v>639</v>
      </c>
      <c r="D55" s="203">
        <v>5.8999999999999997E-2</v>
      </c>
      <c r="E55" s="220"/>
      <c r="F55" s="220"/>
    </row>
    <row r="56" spans="1:6" ht="12.75" thickBot="1" x14ac:dyDescent="0.25">
      <c r="A56" s="191" t="s">
        <v>244</v>
      </c>
      <c r="B56" s="192">
        <v>10803</v>
      </c>
      <c r="C56" s="192">
        <v>10803</v>
      </c>
      <c r="D56" s="203" t="s">
        <v>4</v>
      </c>
      <c r="E56" s="220"/>
      <c r="F56" s="220"/>
    </row>
    <row r="57" spans="1:6" ht="12.75" thickBot="1" x14ac:dyDescent="0.25">
      <c r="A57" s="191" t="s">
        <v>245</v>
      </c>
      <c r="B57" s="192">
        <v>53596</v>
      </c>
      <c r="C57" s="192">
        <v>54238</v>
      </c>
      <c r="D57" s="203">
        <v>-1.2E-2</v>
      </c>
      <c r="E57" s="220"/>
      <c r="F57" s="220"/>
    </row>
    <row r="58" spans="1:6" ht="12.75" thickBot="1" x14ac:dyDescent="0.25">
      <c r="A58" s="188" t="s">
        <v>246</v>
      </c>
      <c r="B58" s="189">
        <v>111426</v>
      </c>
      <c r="C58" s="189">
        <v>114202</v>
      </c>
      <c r="D58" s="201">
        <v>-2.4E-2</v>
      </c>
      <c r="E58" s="220"/>
      <c r="F58" s="220"/>
    </row>
    <row r="59" spans="1:6" ht="12.75" thickBot="1" x14ac:dyDescent="0.25">
      <c r="A59" s="191" t="s">
        <v>247</v>
      </c>
      <c r="B59" s="192">
        <v>8111</v>
      </c>
      <c r="C59" s="192">
        <v>6705</v>
      </c>
      <c r="D59" s="203">
        <v>0.21</v>
      </c>
      <c r="E59" s="220"/>
      <c r="F59" s="220"/>
    </row>
    <row r="60" spans="1:6" ht="12.75" thickBot="1" x14ac:dyDescent="0.25">
      <c r="A60" s="191" t="s">
        <v>248</v>
      </c>
      <c r="B60" s="192">
        <v>51023</v>
      </c>
      <c r="C60" s="192">
        <v>55532</v>
      </c>
      <c r="D60" s="203">
        <v>-8.1000000000000003E-2</v>
      </c>
      <c r="E60" s="220"/>
      <c r="F60" s="220"/>
    </row>
    <row r="61" spans="1:6" ht="12.75" thickBot="1" x14ac:dyDescent="0.25">
      <c r="A61" s="191" t="s">
        <v>279</v>
      </c>
      <c r="B61" s="192">
        <v>4018</v>
      </c>
      <c r="C61" s="192">
        <v>3610</v>
      </c>
      <c r="D61" s="203">
        <v>0.113</v>
      </c>
      <c r="F61" s="220"/>
    </row>
    <row r="62" spans="1:6" ht="12.75" thickBot="1" x14ac:dyDescent="0.25">
      <c r="A62" s="188" t="s">
        <v>250</v>
      </c>
      <c r="B62" s="189">
        <v>63152</v>
      </c>
      <c r="C62" s="189">
        <v>65847</v>
      </c>
      <c r="D62" s="201">
        <v>-4.1000000000000002E-2</v>
      </c>
      <c r="E62" s="220"/>
      <c r="F62" s="220"/>
    </row>
    <row r="63" spans="1:6" ht="12.75" thickBot="1" x14ac:dyDescent="0.25">
      <c r="A63" s="188" t="s">
        <v>220</v>
      </c>
      <c r="B63" s="189">
        <v>48274</v>
      </c>
      <c r="C63" s="189">
        <v>48355</v>
      </c>
      <c r="D63" s="201">
        <v>-2E-3</v>
      </c>
      <c r="F63" s="220"/>
    </row>
    <row r="64" spans="1:6" ht="12.75" thickBot="1" x14ac:dyDescent="0.25">
      <c r="A64" s="188" t="s">
        <v>221</v>
      </c>
      <c r="B64" s="189">
        <v>111426</v>
      </c>
      <c r="C64" s="189">
        <v>114202</v>
      </c>
      <c r="D64" s="201">
        <v>-2.4E-2</v>
      </c>
      <c r="F64" s="220"/>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5A97C-E1CB-4C0D-8FC2-DC9921888CC3}">
  <sheetPr>
    <tabColor rgb="FF7B2038"/>
  </sheetPr>
  <dimension ref="A1:J62"/>
  <sheetViews>
    <sheetView showGridLines="0" zoomScale="80" zoomScaleNormal="80" workbookViewId="0">
      <pane ySplit="3" topLeftCell="A4" activePane="bottomLeft" state="frozen"/>
      <selection pane="bottomLeft"/>
    </sheetView>
  </sheetViews>
  <sheetFormatPr defaultColWidth="8.85546875" defaultRowHeight="12" x14ac:dyDescent="0.2"/>
  <cols>
    <col min="1" max="1" width="54.5703125" style="212" bestFit="1" customWidth="1"/>
    <col min="2" max="2" width="10.5703125" style="210" bestFit="1" customWidth="1"/>
    <col min="3" max="3" width="10.85546875" style="210" bestFit="1" customWidth="1"/>
    <col min="4" max="4" width="12.7109375" style="211" bestFit="1" customWidth="1"/>
    <col min="5" max="16384" width="8.85546875" style="212"/>
  </cols>
  <sheetData>
    <row r="1" spans="1:10" ht="14.25" x14ac:dyDescent="0.2">
      <c r="A1" s="223" t="s">
        <v>2</v>
      </c>
    </row>
    <row r="2" spans="1:10" ht="14.25" x14ac:dyDescent="0.2">
      <c r="A2" s="223" t="s">
        <v>252</v>
      </c>
    </row>
    <row r="3" spans="1:10" ht="14.25" x14ac:dyDescent="0.25">
      <c r="A3" s="224" t="s">
        <v>0</v>
      </c>
      <c r="B3" s="213"/>
      <c r="C3" s="213"/>
      <c r="D3" s="214"/>
    </row>
    <row r="4" spans="1:10" x14ac:dyDescent="0.2">
      <c r="A4" s="225"/>
      <c r="B4" s="215"/>
      <c r="C4" s="215"/>
      <c r="D4" s="216"/>
    </row>
    <row r="5" spans="1:10" ht="12.75" thickBot="1" x14ac:dyDescent="0.25">
      <c r="A5" s="217" t="s">
        <v>111</v>
      </c>
      <c r="B5" s="217"/>
      <c r="C5" s="217"/>
      <c r="D5" s="217"/>
    </row>
    <row r="6" spans="1:10" ht="12.75" thickBot="1" x14ac:dyDescent="0.25">
      <c r="A6" s="185" t="s">
        <v>0</v>
      </c>
      <c r="B6" s="186" t="s">
        <v>444</v>
      </c>
      <c r="C6" s="186" t="s">
        <v>443</v>
      </c>
      <c r="D6" s="187" t="s">
        <v>3</v>
      </c>
    </row>
    <row r="7" spans="1:10" ht="12.75" thickBot="1" x14ac:dyDescent="0.25">
      <c r="A7" s="191" t="s">
        <v>112</v>
      </c>
      <c r="B7" s="192">
        <v>15632</v>
      </c>
      <c r="C7" s="192">
        <v>16628</v>
      </c>
      <c r="D7" s="193">
        <v>-0.06</v>
      </c>
      <c r="E7" s="220"/>
      <c r="F7" s="220"/>
      <c r="G7" s="220"/>
      <c r="I7" s="220"/>
      <c r="J7" s="220"/>
    </row>
    <row r="8" spans="1:10" ht="12.75" thickBot="1" x14ac:dyDescent="0.25">
      <c r="A8" s="191" t="s">
        <v>223</v>
      </c>
      <c r="B8" s="218">
        <v>-9793</v>
      </c>
      <c r="C8" s="218">
        <v>-11007</v>
      </c>
      <c r="D8" s="193">
        <v>-0.11</v>
      </c>
      <c r="E8" s="220"/>
      <c r="F8" s="220"/>
      <c r="G8" s="220"/>
      <c r="I8" s="220"/>
      <c r="J8" s="220"/>
    </row>
    <row r="9" spans="1:10" ht="12.75" thickBot="1" x14ac:dyDescent="0.25">
      <c r="A9" s="188" t="s">
        <v>116</v>
      </c>
      <c r="B9" s="189">
        <v>5839</v>
      </c>
      <c r="C9" s="189">
        <v>5621</v>
      </c>
      <c r="D9" s="187">
        <v>3.9E-2</v>
      </c>
      <c r="E9" s="220"/>
      <c r="F9" s="220"/>
      <c r="I9" s="220"/>
    </row>
    <row r="10" spans="1:10" ht="12.75" thickBot="1" x14ac:dyDescent="0.25">
      <c r="A10" s="194" t="s">
        <v>117</v>
      </c>
      <c r="B10" s="195">
        <v>0.374</v>
      </c>
      <c r="C10" s="195">
        <v>0.33800000000000002</v>
      </c>
      <c r="D10" s="196">
        <v>3.6</v>
      </c>
      <c r="E10" s="220"/>
      <c r="F10" s="231"/>
      <c r="I10" s="230"/>
    </row>
    <row r="11" spans="1:10" ht="12.75" thickBot="1" x14ac:dyDescent="0.25">
      <c r="A11" s="191" t="s">
        <v>224</v>
      </c>
      <c r="B11" s="192">
        <v>-1827</v>
      </c>
      <c r="C11" s="192">
        <v>-1773</v>
      </c>
      <c r="D11" s="193">
        <v>0.03</v>
      </c>
      <c r="E11" s="220"/>
      <c r="F11" s="220"/>
      <c r="G11" s="220"/>
      <c r="I11" s="220"/>
      <c r="J11" s="220"/>
    </row>
    <row r="12" spans="1:10" ht="12.75" thickBot="1" x14ac:dyDescent="0.25">
      <c r="A12" s="191" t="s">
        <v>225</v>
      </c>
      <c r="B12" s="192">
        <v>-272</v>
      </c>
      <c r="C12" s="192">
        <v>-132</v>
      </c>
      <c r="D12" s="193" t="s">
        <v>4</v>
      </c>
      <c r="E12" s="220"/>
      <c r="F12" s="220"/>
      <c r="G12" s="220"/>
      <c r="I12" s="220"/>
      <c r="J12" s="220"/>
    </row>
    <row r="13" spans="1:10" ht="12.75" thickBot="1" x14ac:dyDescent="0.25">
      <c r="A13" s="191" t="s">
        <v>119</v>
      </c>
      <c r="B13" s="192">
        <v>-738</v>
      </c>
      <c r="C13" s="192">
        <v>-713</v>
      </c>
      <c r="D13" s="193">
        <v>3.5000000000000003E-2</v>
      </c>
      <c r="E13" s="220"/>
      <c r="F13" s="220"/>
      <c r="G13" s="220"/>
      <c r="I13" s="220"/>
      <c r="J13" s="220"/>
    </row>
    <row r="14" spans="1:10" ht="12.75" thickBot="1" x14ac:dyDescent="0.25">
      <c r="A14" s="191" t="s">
        <v>226</v>
      </c>
      <c r="B14" s="192">
        <v>-235</v>
      </c>
      <c r="C14" s="192">
        <v>-464</v>
      </c>
      <c r="D14" s="193">
        <v>-0.49399999999999999</v>
      </c>
      <c r="E14" s="220"/>
      <c r="F14" s="220"/>
      <c r="G14" s="220"/>
      <c r="I14" s="220"/>
      <c r="J14" s="220"/>
    </row>
    <row r="15" spans="1:10" ht="12.75" thickBot="1" x14ac:dyDescent="0.25">
      <c r="A15" s="191" t="s">
        <v>184</v>
      </c>
      <c r="B15" s="192">
        <v>-450</v>
      </c>
      <c r="C15" s="192">
        <v>-200</v>
      </c>
      <c r="D15" s="193" t="s">
        <v>4</v>
      </c>
      <c r="E15" s="220"/>
      <c r="F15" s="220"/>
      <c r="I15" s="220"/>
      <c r="J15" s="220"/>
    </row>
    <row r="16" spans="1:10" ht="12.75" thickBot="1" x14ac:dyDescent="0.25">
      <c r="A16" s="188" t="s">
        <v>123</v>
      </c>
      <c r="B16" s="189">
        <v>2317</v>
      </c>
      <c r="C16" s="189">
        <v>2339</v>
      </c>
      <c r="D16" s="187">
        <v>-8.9999999999999993E-3</v>
      </c>
      <c r="E16" s="220"/>
      <c r="F16" s="220"/>
      <c r="I16" s="220"/>
    </row>
    <row r="17" spans="1:10" ht="12.75" thickBot="1" x14ac:dyDescent="0.25">
      <c r="A17" s="194" t="s">
        <v>186</v>
      </c>
      <c r="B17" s="195">
        <v>0.14799999999999999</v>
      </c>
      <c r="C17" s="195">
        <v>0.14099999999999999</v>
      </c>
      <c r="D17" s="196">
        <v>0.7</v>
      </c>
      <c r="E17" s="220"/>
      <c r="F17" s="231"/>
      <c r="I17" s="230"/>
    </row>
    <row r="18" spans="1:10" ht="12.75" thickBot="1" x14ac:dyDescent="0.25">
      <c r="A18" s="191" t="s">
        <v>126</v>
      </c>
      <c r="B18" s="192">
        <v>-1977</v>
      </c>
      <c r="C18" s="192">
        <v>-2241</v>
      </c>
      <c r="D18" s="193">
        <v>-0.11799999999999999</v>
      </c>
      <c r="E18" s="220"/>
      <c r="F18" s="220"/>
      <c r="G18" s="220"/>
      <c r="I18" s="220"/>
      <c r="J18" s="220"/>
    </row>
    <row r="19" spans="1:10" ht="12.75" thickBot="1" x14ac:dyDescent="0.25">
      <c r="A19" s="191" t="s">
        <v>188</v>
      </c>
      <c r="B19" s="192">
        <v>-1058</v>
      </c>
      <c r="C19" s="192">
        <v>-1155</v>
      </c>
      <c r="D19" s="193">
        <v>-8.4000000000000005E-2</v>
      </c>
      <c r="E19" s="220"/>
      <c r="F19" s="220"/>
      <c r="G19" s="220"/>
      <c r="I19" s="220"/>
      <c r="J19" s="220"/>
    </row>
    <row r="20" spans="1:10" ht="12.75" thickBot="1" x14ac:dyDescent="0.25">
      <c r="A20" s="191" t="s">
        <v>425</v>
      </c>
      <c r="B20" s="192">
        <v>1054</v>
      </c>
      <c r="C20" s="192">
        <v>1783</v>
      </c>
      <c r="D20" s="193">
        <v>-0.40899999999999997</v>
      </c>
      <c r="E20" s="220"/>
      <c r="F20" s="220"/>
      <c r="G20" s="220"/>
      <c r="I20" s="220"/>
      <c r="J20" s="220"/>
    </row>
    <row r="21" spans="1:10" ht="12.75" thickBot="1" x14ac:dyDescent="0.25">
      <c r="A21" s="191" t="s">
        <v>227</v>
      </c>
      <c r="B21" s="192">
        <v>0</v>
      </c>
      <c r="C21" s="192">
        <v>-1</v>
      </c>
      <c r="D21" s="193" t="s">
        <v>4</v>
      </c>
      <c r="E21" s="220"/>
      <c r="F21" s="220"/>
      <c r="G21" s="220"/>
      <c r="I21" s="220"/>
      <c r="J21" s="220"/>
    </row>
    <row r="22" spans="1:10" ht="12.75" thickBot="1" x14ac:dyDescent="0.25">
      <c r="A22" s="188" t="s">
        <v>253</v>
      </c>
      <c r="B22" s="219">
        <v>336</v>
      </c>
      <c r="C22" s="219">
        <v>725</v>
      </c>
      <c r="D22" s="187">
        <v>-0.53700000000000003</v>
      </c>
      <c r="E22" s="220"/>
      <c r="F22" s="220"/>
      <c r="I22" s="220"/>
    </row>
    <row r="23" spans="1:10" ht="12.75" thickBot="1" x14ac:dyDescent="0.25">
      <c r="A23" s="188" t="s">
        <v>259</v>
      </c>
      <c r="B23" s="228">
        <v>336</v>
      </c>
      <c r="C23" s="228">
        <v>725</v>
      </c>
      <c r="D23" s="187">
        <v>-0.53700000000000003</v>
      </c>
      <c r="E23" s="220"/>
      <c r="F23" s="220"/>
      <c r="I23" s="220"/>
    </row>
    <row r="24" spans="1:10" x14ac:dyDescent="0.2">
      <c r="B24" s="212"/>
      <c r="C24" s="212"/>
      <c r="D24" s="212"/>
    </row>
    <row r="25" spans="1:10" x14ac:dyDescent="0.2">
      <c r="B25" s="212"/>
      <c r="C25" s="212"/>
      <c r="D25" s="212"/>
    </row>
    <row r="26" spans="1:10" ht="12.75" thickBot="1" x14ac:dyDescent="0.25">
      <c r="A26" s="217" t="s">
        <v>132</v>
      </c>
      <c r="B26" s="221"/>
      <c r="C26" s="221"/>
      <c r="D26" s="221"/>
    </row>
    <row r="27" spans="1:10" ht="12.75" thickBot="1" x14ac:dyDescent="0.25">
      <c r="A27" s="185" t="s">
        <v>0</v>
      </c>
      <c r="B27" s="186" t="s">
        <v>444</v>
      </c>
      <c r="C27" s="186" t="s">
        <v>443</v>
      </c>
      <c r="D27" s="187" t="s">
        <v>3</v>
      </c>
    </row>
    <row r="28" spans="1:10" ht="12.75" thickBot="1" x14ac:dyDescent="0.25">
      <c r="A28" s="191" t="s">
        <v>229</v>
      </c>
      <c r="B28" s="192">
        <v>19605</v>
      </c>
      <c r="C28" s="192">
        <v>20792</v>
      </c>
      <c r="D28" s="203">
        <f>IFERROR(IF(ROUND(B28/C28-1,3)&lt;=-1,"NMF",IF(ROUND(B28/C28-1,3)&gt;=1,"NMF",IF(ROUND(B28/C28-1,3)=0,"NMF",ROUND(B28/C28-1,3)))),"NMF")</f>
        <v>-5.7000000000000002E-2</v>
      </c>
      <c r="F28" s="220"/>
      <c r="I28" s="220"/>
      <c r="J28" s="220"/>
    </row>
    <row r="29" spans="1:10" ht="12.75" thickBot="1" x14ac:dyDescent="0.25">
      <c r="A29" s="191" t="s">
        <v>190</v>
      </c>
      <c r="B29" s="192">
        <v>-13972</v>
      </c>
      <c r="C29" s="192">
        <v>-11495</v>
      </c>
      <c r="D29" s="203">
        <f t="shared" ref="D29:D44" si="0">IFERROR(IF(ROUND(B29/C29-1,3)&lt;=-1,"NMF",IF(ROUND(B29/C29-1,3)&gt;=1,"NMF",IF(ROUND(B29/C29-1,3)=0,"NMF",ROUND(B29/C29-1,3)))),"NMF")</f>
        <v>0.215</v>
      </c>
      <c r="F29" s="220"/>
      <c r="G29" s="220"/>
      <c r="I29" s="220"/>
      <c r="J29" s="220"/>
    </row>
    <row r="30" spans="1:10" ht="12.75" thickBot="1" x14ac:dyDescent="0.25">
      <c r="A30" s="191" t="s">
        <v>230</v>
      </c>
      <c r="B30" s="192">
        <v>-7755</v>
      </c>
      <c r="C30" s="192">
        <v>-9654</v>
      </c>
      <c r="D30" s="203">
        <f t="shared" si="0"/>
        <v>-0.19700000000000001</v>
      </c>
      <c r="F30" s="220"/>
      <c r="G30" s="220"/>
      <c r="I30" s="220"/>
      <c r="J30" s="220"/>
    </row>
    <row r="31" spans="1:10" ht="12.75" thickBot="1" x14ac:dyDescent="0.25">
      <c r="A31" s="188" t="s">
        <v>143</v>
      </c>
      <c r="B31" s="189">
        <v>-2122</v>
      </c>
      <c r="C31" s="189">
        <v>-357</v>
      </c>
      <c r="D31" s="201" t="str">
        <f t="shared" si="0"/>
        <v>NMF</v>
      </c>
      <c r="F31" s="220"/>
    </row>
    <row r="32" spans="1:10" ht="12.75" thickBot="1" x14ac:dyDescent="0.25">
      <c r="A32" s="191" t="s">
        <v>231</v>
      </c>
      <c r="B32" s="192">
        <v>-1037</v>
      </c>
      <c r="C32" s="192">
        <v>-1432</v>
      </c>
      <c r="D32" s="203">
        <f t="shared" si="0"/>
        <v>-0.27600000000000002</v>
      </c>
      <c r="F32" s="220"/>
      <c r="G32" s="220"/>
      <c r="I32" s="220"/>
      <c r="J32" s="220"/>
    </row>
    <row r="33" spans="1:10" ht="12.75" thickBot="1" x14ac:dyDescent="0.25">
      <c r="A33" s="191" t="s">
        <v>192</v>
      </c>
      <c r="B33" s="192">
        <v>100</v>
      </c>
      <c r="C33" s="192">
        <v>12</v>
      </c>
      <c r="D33" s="203" t="str">
        <f t="shared" si="0"/>
        <v>NMF</v>
      </c>
      <c r="F33" s="220"/>
      <c r="G33" s="220"/>
      <c r="I33" s="220"/>
      <c r="J33" s="220"/>
    </row>
    <row r="34" spans="1:10" ht="12.75" thickBot="1" x14ac:dyDescent="0.25">
      <c r="A34" s="188" t="s">
        <v>254</v>
      </c>
      <c r="B34" s="189">
        <v>-937</v>
      </c>
      <c r="C34" s="189">
        <v>-1420</v>
      </c>
      <c r="D34" s="201">
        <f t="shared" si="0"/>
        <v>-0.34</v>
      </c>
      <c r="F34" s="220"/>
    </row>
    <row r="35" spans="1:10" ht="12.75" thickBot="1" x14ac:dyDescent="0.25">
      <c r="A35" s="191" t="s">
        <v>198</v>
      </c>
      <c r="B35" s="192">
        <v>0</v>
      </c>
      <c r="C35" s="192">
        <v>989</v>
      </c>
      <c r="D35" s="203" t="str">
        <f t="shared" si="0"/>
        <v>NMF</v>
      </c>
      <c r="F35" s="220"/>
      <c r="G35" s="220"/>
      <c r="I35" s="220"/>
      <c r="J35" s="220"/>
    </row>
    <row r="36" spans="1:10" ht="12.75" thickBot="1" x14ac:dyDescent="0.25">
      <c r="A36" s="191" t="s">
        <v>199</v>
      </c>
      <c r="B36" s="192">
        <v>-58</v>
      </c>
      <c r="C36" s="192">
        <v>0</v>
      </c>
      <c r="D36" s="203" t="str">
        <f t="shared" si="0"/>
        <v>NMF</v>
      </c>
      <c r="F36" s="220"/>
      <c r="G36" s="220"/>
      <c r="I36" s="220"/>
      <c r="J36" s="220"/>
    </row>
    <row r="37" spans="1:10" ht="12.75" thickBot="1" x14ac:dyDescent="0.25">
      <c r="A37" s="191" t="s">
        <v>409</v>
      </c>
      <c r="B37" s="192">
        <v>-5000</v>
      </c>
      <c r="C37" s="192">
        <v>0</v>
      </c>
      <c r="D37" s="203" t="str">
        <f>IFERROR(IF(ROUND(B37/C37-1,3)&lt;=-1,"NMF",IF(ROUND(B37/C37-1,3)&gt;=1,"NMF",IF(ROUND(B37/C37-1,3)=0,"NMF",ROUND(B37/C37-1,3)))),"NMF")</f>
        <v>NMF</v>
      </c>
      <c r="F37" s="220"/>
      <c r="G37" s="220"/>
      <c r="I37" s="220"/>
      <c r="J37" s="220"/>
    </row>
    <row r="38" spans="1:10" ht="12.75" thickBot="1" x14ac:dyDescent="0.25">
      <c r="A38" s="191" t="s">
        <v>200</v>
      </c>
      <c r="B38" s="192">
        <v>-1239</v>
      </c>
      <c r="C38" s="192">
        <v>-1041</v>
      </c>
      <c r="D38" s="203">
        <f t="shared" si="0"/>
        <v>0.19</v>
      </c>
      <c r="F38" s="220"/>
      <c r="G38" s="220"/>
      <c r="I38" s="220"/>
      <c r="J38" s="220"/>
    </row>
    <row r="39" spans="1:10" ht="12.75" thickBot="1" x14ac:dyDescent="0.25">
      <c r="A39" s="191" t="s">
        <v>235</v>
      </c>
      <c r="B39" s="192">
        <v>-191</v>
      </c>
      <c r="C39" s="192">
        <v>-195</v>
      </c>
      <c r="D39" s="203">
        <f t="shared" si="0"/>
        <v>-2.1000000000000001E-2</v>
      </c>
      <c r="F39" s="220"/>
      <c r="G39" s="220"/>
      <c r="I39" s="220"/>
      <c r="J39" s="220"/>
    </row>
    <row r="40" spans="1:10" ht="12.75" thickBot="1" x14ac:dyDescent="0.25">
      <c r="A40" s="188" t="s">
        <v>156</v>
      </c>
      <c r="B40" s="189">
        <v>-6488</v>
      </c>
      <c r="C40" s="189">
        <v>-247</v>
      </c>
      <c r="D40" s="201" t="str">
        <f t="shared" si="0"/>
        <v>NMF</v>
      </c>
      <c r="F40" s="220"/>
    </row>
    <row r="41" spans="1:10" ht="12.75" thickBot="1" x14ac:dyDescent="0.25">
      <c r="A41" s="191" t="s">
        <v>255</v>
      </c>
      <c r="B41" s="192">
        <v>-96</v>
      </c>
      <c r="C41" s="192">
        <v>-145</v>
      </c>
      <c r="D41" s="203">
        <f t="shared" si="0"/>
        <v>-0.33800000000000002</v>
      </c>
      <c r="F41" s="220"/>
    </row>
    <row r="42" spans="1:10" ht="12.75" thickBot="1" x14ac:dyDescent="0.25">
      <c r="A42" s="188" t="s">
        <v>429</v>
      </c>
      <c r="B42" s="189">
        <v>-9643</v>
      </c>
      <c r="C42" s="189">
        <v>-2169</v>
      </c>
      <c r="D42" s="201" t="str">
        <f t="shared" si="0"/>
        <v>NMF</v>
      </c>
      <c r="F42" s="220"/>
    </row>
    <row r="43" spans="1:10" ht="12.75" thickBot="1" x14ac:dyDescent="0.25">
      <c r="A43" s="188" t="s">
        <v>256</v>
      </c>
      <c r="B43" s="189">
        <v>12053</v>
      </c>
      <c r="C43" s="189">
        <v>6265</v>
      </c>
      <c r="D43" s="201">
        <f t="shared" si="0"/>
        <v>0.92400000000000004</v>
      </c>
      <c r="F43" s="220"/>
      <c r="G43" s="220"/>
      <c r="I43" s="220"/>
      <c r="J43" s="220"/>
    </row>
    <row r="44" spans="1:10" ht="12.75" thickBot="1" x14ac:dyDescent="0.25">
      <c r="A44" s="188" t="s">
        <v>257</v>
      </c>
      <c r="B44" s="189">
        <v>2410</v>
      </c>
      <c r="C44" s="189">
        <v>4096</v>
      </c>
      <c r="D44" s="201">
        <f t="shared" si="0"/>
        <v>-0.41199999999999998</v>
      </c>
      <c r="F44" s="220"/>
      <c r="G44" s="220"/>
      <c r="I44" s="220"/>
      <c r="J44" s="220"/>
    </row>
    <row r="45" spans="1:10" x14ac:dyDescent="0.2">
      <c r="B45" s="220"/>
      <c r="C45" s="220"/>
      <c r="D45" s="212"/>
    </row>
    <row r="46" spans="1:10" x14ac:dyDescent="0.2">
      <c r="B46" s="212"/>
      <c r="C46" s="212"/>
      <c r="D46" s="212"/>
    </row>
    <row r="47" spans="1:10" ht="12.75" thickBot="1" x14ac:dyDescent="0.25">
      <c r="A47" s="217" t="s">
        <v>162</v>
      </c>
      <c r="B47" s="221"/>
      <c r="C47" s="221"/>
      <c r="D47" s="221"/>
    </row>
    <row r="48" spans="1:10" ht="12.75" thickBot="1" x14ac:dyDescent="0.25">
      <c r="A48" s="185" t="s">
        <v>0</v>
      </c>
      <c r="B48" s="207" t="s">
        <v>445</v>
      </c>
      <c r="C48" s="267" t="s">
        <v>419</v>
      </c>
      <c r="D48" s="208" t="s">
        <v>3</v>
      </c>
    </row>
    <row r="49" spans="1:5" ht="12.75" thickBot="1" x14ac:dyDescent="0.25">
      <c r="A49" s="191" t="s">
        <v>238</v>
      </c>
      <c r="B49" s="192">
        <v>2410</v>
      </c>
      <c r="C49" s="192">
        <v>12053</v>
      </c>
      <c r="D49" s="203">
        <v>-0.8</v>
      </c>
      <c r="E49" s="220"/>
    </row>
    <row r="50" spans="1:5" ht="12.75" thickBot="1" x14ac:dyDescent="0.25">
      <c r="A50" s="191" t="s">
        <v>240</v>
      </c>
      <c r="B50" s="192">
        <v>22247</v>
      </c>
      <c r="C50" s="192">
        <v>17562</v>
      </c>
      <c r="D50" s="203">
        <v>0.26700000000000002</v>
      </c>
      <c r="E50" s="220"/>
    </row>
    <row r="51" spans="1:5" ht="12.75" thickBot="1" x14ac:dyDescent="0.25">
      <c r="A51" s="191" t="s">
        <v>241</v>
      </c>
      <c r="B51" s="192">
        <v>10395</v>
      </c>
      <c r="C51" s="192">
        <v>3947</v>
      </c>
      <c r="D51" s="203" t="s">
        <v>4</v>
      </c>
      <c r="E51" s="220"/>
    </row>
    <row r="52" spans="1:5" ht="12.75" thickBot="1" x14ac:dyDescent="0.25">
      <c r="A52" s="191" t="s">
        <v>242</v>
      </c>
      <c r="B52" s="192">
        <v>16929</v>
      </c>
      <c r="C52" s="192">
        <v>16116</v>
      </c>
      <c r="D52" s="203">
        <v>0.05</v>
      </c>
      <c r="E52" s="220"/>
    </row>
    <row r="53" spans="1:5" ht="12.75" thickBot="1" x14ac:dyDescent="0.25">
      <c r="A53" s="191" t="s">
        <v>243</v>
      </c>
      <c r="B53" s="192">
        <v>8535</v>
      </c>
      <c r="C53" s="192">
        <v>8480</v>
      </c>
      <c r="D53" s="203">
        <v>6.0000000000000001E-3</v>
      </c>
      <c r="E53" s="220"/>
    </row>
    <row r="54" spans="1:5" ht="12.75" thickBot="1" x14ac:dyDescent="0.25">
      <c r="A54" s="191" t="s">
        <v>245</v>
      </c>
      <c r="B54" s="192">
        <v>72561</v>
      </c>
      <c r="C54" s="192">
        <v>73589</v>
      </c>
      <c r="D54" s="203">
        <v>-1.4E-2</v>
      </c>
      <c r="E54" s="220"/>
    </row>
    <row r="55" spans="1:5" ht="12.75" thickBot="1" x14ac:dyDescent="0.25">
      <c r="A55" s="188" t="s">
        <v>246</v>
      </c>
      <c r="B55" s="189">
        <v>133077</v>
      </c>
      <c r="C55" s="189">
        <v>131747</v>
      </c>
      <c r="D55" s="201">
        <v>0.01</v>
      </c>
      <c r="E55" s="220"/>
    </row>
    <row r="56" spans="1:5" ht="12.75" thickBot="1" x14ac:dyDescent="0.25">
      <c r="A56" s="191" t="s">
        <v>247</v>
      </c>
      <c r="B56" s="192">
        <v>14216</v>
      </c>
      <c r="C56" s="192">
        <v>13504</v>
      </c>
      <c r="D56" s="203">
        <v>5.2999999999999999E-2</v>
      </c>
      <c r="E56" s="220"/>
    </row>
    <row r="57" spans="1:5" ht="12.75" thickBot="1" x14ac:dyDescent="0.25">
      <c r="A57" s="191" t="s">
        <v>248</v>
      </c>
      <c r="B57" s="192">
        <v>47306</v>
      </c>
      <c r="C57" s="192">
        <v>48421</v>
      </c>
      <c r="D57" s="203">
        <v>-2.3E-2</v>
      </c>
      <c r="E57" s="220"/>
    </row>
    <row r="58" spans="1:5" ht="12.75" thickBot="1" x14ac:dyDescent="0.25">
      <c r="A58" s="191" t="s">
        <v>249</v>
      </c>
      <c r="B58" s="192">
        <v>4655</v>
      </c>
      <c r="C58" s="192">
        <v>3260</v>
      </c>
      <c r="D58" s="203">
        <v>0.42799999999999999</v>
      </c>
    </row>
    <row r="59" spans="1:5" ht="12.75" thickBot="1" x14ac:dyDescent="0.25">
      <c r="A59" s="188" t="s">
        <v>250</v>
      </c>
      <c r="B59" s="189">
        <v>66177</v>
      </c>
      <c r="C59" s="189">
        <v>65185</v>
      </c>
      <c r="D59" s="201">
        <v>1.4999999999999999E-2</v>
      </c>
      <c r="E59" s="220"/>
    </row>
    <row r="60" spans="1:5" ht="12.75" thickBot="1" x14ac:dyDescent="0.25">
      <c r="A60" s="188" t="s">
        <v>220</v>
      </c>
      <c r="B60" s="189">
        <v>66900</v>
      </c>
      <c r="C60" s="189">
        <v>66562</v>
      </c>
      <c r="D60" s="201">
        <v>5.0000000000000001E-3</v>
      </c>
    </row>
    <row r="61" spans="1:5" ht="12.75" thickBot="1" x14ac:dyDescent="0.25">
      <c r="A61" s="188" t="s">
        <v>221</v>
      </c>
      <c r="B61" s="189">
        <v>133077</v>
      </c>
      <c r="C61" s="189">
        <v>131747</v>
      </c>
      <c r="D61" s="201">
        <v>0.01</v>
      </c>
    </row>
    <row r="62" spans="1:5" x14ac:dyDescent="0.2">
      <c r="B62" s="212"/>
      <c r="C62" s="212"/>
      <c r="D62" s="212"/>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6CA4F-3E72-4EEA-A7C1-1F5BC243D666}">
  <sheetPr>
    <tabColor rgb="FF7B2038"/>
  </sheetPr>
  <dimension ref="A1:I60"/>
  <sheetViews>
    <sheetView showGridLines="0" zoomScale="80" zoomScaleNormal="80" workbookViewId="0">
      <pane ySplit="3" topLeftCell="A4" activePane="bottomLeft" state="frozen"/>
      <selection pane="bottomLeft"/>
    </sheetView>
  </sheetViews>
  <sheetFormatPr defaultColWidth="8.85546875" defaultRowHeight="12" x14ac:dyDescent="0.2"/>
  <cols>
    <col min="1" max="1" width="56.42578125" style="212" bestFit="1" customWidth="1"/>
    <col min="2" max="3" width="10" style="210" bestFit="1" customWidth="1"/>
    <col min="4" max="4" width="11.42578125" style="211" bestFit="1" customWidth="1"/>
    <col min="5" max="16384" width="8.85546875" style="212"/>
  </cols>
  <sheetData>
    <row r="1" spans="1:9" ht="14.25" x14ac:dyDescent="0.2">
      <c r="A1" s="223" t="s">
        <v>2</v>
      </c>
    </row>
    <row r="2" spans="1:9" ht="14.25" x14ac:dyDescent="0.2">
      <c r="A2" s="223" t="s">
        <v>258</v>
      </c>
    </row>
    <row r="3" spans="1:9" ht="14.25" x14ac:dyDescent="0.25">
      <c r="A3" s="224" t="s">
        <v>0</v>
      </c>
      <c r="B3" s="213"/>
      <c r="C3" s="213"/>
      <c r="D3" s="214"/>
    </row>
    <row r="4" spans="1:9" x14ac:dyDescent="0.2">
      <c r="A4" s="225"/>
      <c r="B4" s="215"/>
      <c r="C4" s="215"/>
      <c r="D4" s="216"/>
    </row>
    <row r="5" spans="1:9" ht="12.75" thickBot="1" x14ac:dyDescent="0.25">
      <c r="A5" s="217" t="s">
        <v>111</v>
      </c>
      <c r="B5" s="217"/>
      <c r="C5" s="217"/>
      <c r="D5" s="217"/>
    </row>
    <row r="6" spans="1:9" ht="12.75" thickBot="1" x14ac:dyDescent="0.25">
      <c r="A6" s="185" t="s">
        <v>0</v>
      </c>
      <c r="B6" s="186" t="s">
        <v>444</v>
      </c>
      <c r="C6" s="186" t="s">
        <v>443</v>
      </c>
      <c r="D6" s="187" t="s">
        <v>3</v>
      </c>
    </row>
    <row r="7" spans="1:9" ht="12.75" thickBot="1" x14ac:dyDescent="0.25">
      <c r="A7" s="191" t="s">
        <v>112</v>
      </c>
      <c r="B7" s="192">
        <v>36430</v>
      </c>
      <c r="C7" s="192">
        <v>34217</v>
      </c>
      <c r="D7" s="193">
        <v>6.5000000000000002E-2</v>
      </c>
      <c r="E7" s="220"/>
      <c r="F7" s="220"/>
      <c r="H7" s="220"/>
      <c r="I7" s="220"/>
    </row>
    <row r="8" spans="1:9" ht="12.75" thickBot="1" x14ac:dyDescent="0.25">
      <c r="A8" s="191" t="s">
        <v>223</v>
      </c>
      <c r="B8" s="218">
        <v>-29782</v>
      </c>
      <c r="C8" s="218">
        <v>-27347</v>
      </c>
      <c r="D8" s="193">
        <v>8.8999999999999996E-2</v>
      </c>
      <c r="E8" s="220"/>
      <c r="F8" s="220"/>
      <c r="H8" s="220"/>
      <c r="I8" s="220"/>
    </row>
    <row r="9" spans="1:9" ht="12.75" thickBot="1" x14ac:dyDescent="0.25">
      <c r="A9" s="188" t="s">
        <v>116</v>
      </c>
      <c r="B9" s="189">
        <v>6648</v>
      </c>
      <c r="C9" s="189">
        <v>6870</v>
      </c>
      <c r="D9" s="193">
        <v>-3.2000000000000001E-2</v>
      </c>
      <c r="E9" s="220"/>
    </row>
    <row r="10" spans="1:9" ht="12.75" thickBot="1" x14ac:dyDescent="0.25">
      <c r="A10" s="194" t="s">
        <v>117</v>
      </c>
      <c r="B10" s="195">
        <v>0.182</v>
      </c>
      <c r="C10" s="195">
        <v>0.20100000000000001</v>
      </c>
      <c r="D10" s="196">
        <v>-1.9000000000000017</v>
      </c>
      <c r="E10" s="220"/>
      <c r="F10" s="230"/>
      <c r="G10" s="230"/>
    </row>
    <row r="11" spans="1:9" ht="12.75" thickBot="1" x14ac:dyDescent="0.25">
      <c r="A11" s="191" t="s">
        <v>224</v>
      </c>
      <c r="B11" s="192">
        <v>-4538</v>
      </c>
      <c r="C11" s="192">
        <v>-3767</v>
      </c>
      <c r="D11" s="193">
        <v>0.20499999999999999</v>
      </c>
      <c r="E11" s="220"/>
      <c r="F11" s="220"/>
      <c r="G11" s="220"/>
      <c r="H11" s="220"/>
      <c r="I11" s="220"/>
    </row>
    <row r="12" spans="1:9" ht="12.75" thickBot="1" x14ac:dyDescent="0.25">
      <c r="A12" s="191" t="s">
        <v>225</v>
      </c>
      <c r="B12" s="192">
        <v>-40</v>
      </c>
      <c r="C12" s="192">
        <v>-173</v>
      </c>
      <c r="D12" s="193">
        <v>-0.76900000000000002</v>
      </c>
      <c r="E12" s="220"/>
      <c r="F12" s="220"/>
      <c r="H12" s="220"/>
      <c r="I12" s="220"/>
    </row>
    <row r="13" spans="1:9" ht="12.75" thickBot="1" x14ac:dyDescent="0.25">
      <c r="A13" s="191" t="s">
        <v>119</v>
      </c>
      <c r="B13" s="192">
        <v>-856</v>
      </c>
      <c r="C13" s="192">
        <v>-637</v>
      </c>
      <c r="D13" s="193">
        <v>0.34399999999999997</v>
      </c>
      <c r="E13" s="220"/>
      <c r="F13" s="220"/>
      <c r="H13" s="220"/>
      <c r="I13" s="220"/>
    </row>
    <row r="14" spans="1:9" ht="12.75" thickBot="1" x14ac:dyDescent="0.25">
      <c r="A14" s="191" t="s">
        <v>226</v>
      </c>
      <c r="B14" s="192">
        <v>-1041</v>
      </c>
      <c r="C14" s="192">
        <v>-1425</v>
      </c>
      <c r="D14" s="193">
        <v>-0.26900000000000002</v>
      </c>
      <c r="E14" s="220"/>
      <c r="F14" s="220"/>
      <c r="H14" s="220"/>
      <c r="I14" s="220"/>
    </row>
    <row r="15" spans="1:9" ht="12.75" thickBot="1" x14ac:dyDescent="0.25">
      <c r="A15" s="191" t="s">
        <v>459</v>
      </c>
      <c r="B15" s="192">
        <v>41</v>
      </c>
      <c r="C15" s="192">
        <v>-51</v>
      </c>
      <c r="D15" s="193" t="s">
        <v>4</v>
      </c>
      <c r="E15" s="220"/>
      <c r="F15" s="220"/>
      <c r="H15" s="220"/>
      <c r="I15" s="220"/>
    </row>
    <row r="16" spans="1:9" ht="12.75" thickBot="1" x14ac:dyDescent="0.25">
      <c r="A16" s="188" t="s">
        <v>123</v>
      </c>
      <c r="B16" s="189">
        <v>214</v>
      </c>
      <c r="C16" s="189">
        <v>817</v>
      </c>
      <c r="D16" s="187">
        <v>-0.73799999999999999</v>
      </c>
      <c r="E16" s="220"/>
    </row>
    <row r="17" spans="1:9" ht="12.75" thickBot="1" x14ac:dyDescent="0.25">
      <c r="A17" s="194" t="s">
        <v>186</v>
      </c>
      <c r="B17" s="195">
        <v>6.0000000000000001E-3</v>
      </c>
      <c r="C17" s="195">
        <v>2.4E-2</v>
      </c>
      <c r="D17" s="196">
        <v>-1.8000000000000003</v>
      </c>
      <c r="E17" s="220"/>
      <c r="F17" s="230"/>
      <c r="G17" s="230"/>
    </row>
    <row r="18" spans="1:9" ht="12.75" thickBot="1" x14ac:dyDescent="0.25">
      <c r="A18" s="191" t="s">
        <v>126</v>
      </c>
      <c r="B18" s="192">
        <v>-1001</v>
      </c>
      <c r="C18" s="192">
        <v>-539</v>
      </c>
      <c r="D18" s="193">
        <v>0.85699999999999998</v>
      </c>
      <c r="E18" s="220"/>
      <c r="F18" s="220"/>
      <c r="H18" s="220"/>
      <c r="I18" s="220"/>
    </row>
    <row r="19" spans="1:9" ht="12.75" thickBot="1" x14ac:dyDescent="0.25">
      <c r="A19" s="191" t="s">
        <v>188</v>
      </c>
      <c r="B19" s="192">
        <v>-197</v>
      </c>
      <c r="C19" s="192">
        <v>-68</v>
      </c>
      <c r="D19" s="193" t="s">
        <v>4</v>
      </c>
      <c r="E19" s="220"/>
      <c r="F19" s="220"/>
      <c r="H19" s="220"/>
      <c r="I19" s="220"/>
    </row>
    <row r="20" spans="1:9" ht="12.75" thickBot="1" x14ac:dyDescent="0.25">
      <c r="A20" s="191" t="s">
        <v>454</v>
      </c>
      <c r="B20" s="192">
        <v>-39</v>
      </c>
      <c r="C20" s="192">
        <v>139</v>
      </c>
      <c r="D20" s="193" t="s">
        <v>4</v>
      </c>
      <c r="E20" s="220"/>
      <c r="F20" s="220"/>
      <c r="H20" s="220"/>
      <c r="I20" s="220"/>
    </row>
    <row r="21" spans="1:9" ht="12.75" thickBot="1" x14ac:dyDescent="0.25">
      <c r="A21" s="191" t="s">
        <v>227</v>
      </c>
      <c r="B21" s="192">
        <v>0</v>
      </c>
      <c r="C21" s="192">
        <v>-68</v>
      </c>
      <c r="D21" s="193" t="s">
        <v>4</v>
      </c>
      <c r="E21" s="220"/>
      <c r="F21" s="220"/>
      <c r="H21" s="220"/>
      <c r="I21" s="220"/>
    </row>
    <row r="22" spans="1:9" ht="12.75" thickBot="1" x14ac:dyDescent="0.25">
      <c r="A22" s="188" t="s">
        <v>415</v>
      </c>
      <c r="B22" s="219">
        <v>-1023</v>
      </c>
      <c r="C22" s="219">
        <v>281</v>
      </c>
      <c r="D22" s="187" t="s">
        <v>4</v>
      </c>
      <c r="E22" s="220"/>
    </row>
    <row r="23" spans="1:9" ht="12.75" thickBot="1" x14ac:dyDescent="0.25">
      <c r="A23" s="188" t="s">
        <v>228</v>
      </c>
      <c r="B23" s="228">
        <v>-1023</v>
      </c>
      <c r="C23" s="228">
        <v>281</v>
      </c>
      <c r="D23" s="187" t="s">
        <v>4</v>
      </c>
      <c r="E23" s="220"/>
    </row>
    <row r="24" spans="1:9" x14ac:dyDescent="0.2">
      <c r="B24" s="212"/>
      <c r="C24" s="212"/>
      <c r="D24" s="212"/>
    </row>
    <row r="25" spans="1:9" x14ac:dyDescent="0.2">
      <c r="B25" s="212"/>
      <c r="C25" s="212"/>
      <c r="D25" s="212"/>
    </row>
    <row r="26" spans="1:9" ht="12.75" thickBot="1" x14ac:dyDescent="0.25">
      <c r="A26" s="217" t="s">
        <v>132</v>
      </c>
      <c r="B26" s="221"/>
      <c r="C26" s="221"/>
      <c r="D26" s="221"/>
    </row>
    <row r="27" spans="1:9" ht="12.75" thickBot="1" x14ac:dyDescent="0.25">
      <c r="A27" s="185" t="s">
        <v>0</v>
      </c>
      <c r="B27" s="186" t="s">
        <v>444</v>
      </c>
      <c r="C27" s="186" t="s">
        <v>443</v>
      </c>
      <c r="D27" s="187" t="s">
        <v>3</v>
      </c>
    </row>
    <row r="28" spans="1:9" ht="12.75" thickBot="1" x14ac:dyDescent="0.25">
      <c r="A28" s="191" t="s">
        <v>229</v>
      </c>
      <c r="B28" s="192">
        <v>31917</v>
      </c>
      <c r="C28" s="192">
        <v>34244</v>
      </c>
      <c r="D28" s="193">
        <v>-6.8000000000000005E-2</v>
      </c>
      <c r="E28" s="220"/>
      <c r="F28" s="220"/>
      <c r="H28" s="220"/>
      <c r="I28" s="220"/>
    </row>
    <row r="29" spans="1:9" ht="12.75" thickBot="1" x14ac:dyDescent="0.25">
      <c r="A29" s="191" t="s">
        <v>190</v>
      </c>
      <c r="B29" s="192">
        <v>-22994</v>
      </c>
      <c r="C29" s="192">
        <v>-24778</v>
      </c>
      <c r="D29" s="193">
        <v>-7.1999999999999995E-2</v>
      </c>
      <c r="E29" s="220"/>
      <c r="F29" s="220"/>
      <c r="H29" s="220"/>
      <c r="I29" s="220"/>
    </row>
    <row r="30" spans="1:9" ht="12.75" thickBot="1" x14ac:dyDescent="0.25">
      <c r="A30" s="191" t="s">
        <v>191</v>
      </c>
      <c r="B30" s="192">
        <v>-2738</v>
      </c>
      <c r="C30" s="192">
        <v>-2368.6390299999998</v>
      </c>
      <c r="D30" s="193">
        <v>0.156</v>
      </c>
      <c r="E30" s="220"/>
      <c r="F30" s="220"/>
      <c r="H30" s="220"/>
      <c r="I30" s="220"/>
    </row>
    <row r="31" spans="1:9" ht="12.75" thickBot="1" x14ac:dyDescent="0.25">
      <c r="A31" s="191" t="s">
        <v>230</v>
      </c>
      <c r="B31" s="192">
        <v>-1793</v>
      </c>
      <c r="C31" s="192">
        <v>-2481.3609699999997</v>
      </c>
      <c r="D31" s="193">
        <v>-0.27700000000000002</v>
      </c>
      <c r="E31" s="220"/>
      <c r="F31" s="220"/>
      <c r="H31" s="220"/>
      <c r="I31" s="220"/>
    </row>
    <row r="32" spans="1:9" ht="12.75" thickBot="1" x14ac:dyDescent="0.25">
      <c r="A32" s="191" t="s">
        <v>193</v>
      </c>
      <c r="B32" s="192">
        <v>-2694</v>
      </c>
      <c r="C32" s="192">
        <v>-2445</v>
      </c>
      <c r="D32" s="193">
        <v>0.10199999999999999</v>
      </c>
      <c r="E32" s="220"/>
      <c r="F32" s="220"/>
      <c r="H32" s="220"/>
      <c r="I32" s="220"/>
    </row>
    <row r="33" spans="1:9" ht="12.75" thickBot="1" x14ac:dyDescent="0.25">
      <c r="A33" s="188" t="s">
        <v>143</v>
      </c>
      <c r="B33" s="189">
        <v>1698</v>
      </c>
      <c r="C33" s="189">
        <v>2171</v>
      </c>
      <c r="D33" s="187">
        <v>-0.218</v>
      </c>
      <c r="E33" s="220"/>
    </row>
    <row r="34" spans="1:9" ht="12.75" thickBot="1" x14ac:dyDescent="0.25">
      <c r="A34" s="191" t="s">
        <v>231</v>
      </c>
      <c r="B34" s="192">
        <v>-423</v>
      </c>
      <c r="C34" s="192">
        <v>-606</v>
      </c>
      <c r="D34" s="193">
        <v>-0.30199999999999999</v>
      </c>
      <c r="E34" s="220"/>
      <c r="F34" s="220"/>
      <c r="H34" s="220"/>
      <c r="I34" s="220"/>
    </row>
    <row r="35" spans="1:9" ht="12.75" thickBot="1" x14ac:dyDescent="0.25">
      <c r="A35" s="188" t="s">
        <v>254</v>
      </c>
      <c r="B35" s="189">
        <v>-423</v>
      </c>
      <c r="C35" s="189">
        <v>-606</v>
      </c>
      <c r="D35" s="187">
        <v>-0.30199999999999999</v>
      </c>
      <c r="E35" s="220"/>
    </row>
    <row r="36" spans="1:9" ht="12.75" thickBot="1" x14ac:dyDescent="0.25">
      <c r="A36" s="191" t="s">
        <v>200</v>
      </c>
      <c r="B36" s="192">
        <v>0</v>
      </c>
      <c r="C36" s="192">
        <v>5</v>
      </c>
      <c r="D36" s="193" t="s">
        <v>4</v>
      </c>
      <c r="E36" s="220"/>
      <c r="F36" s="220"/>
      <c r="H36" s="220"/>
      <c r="I36" s="220"/>
    </row>
    <row r="37" spans="1:9" ht="12.75" thickBot="1" x14ac:dyDescent="0.25">
      <c r="A37" s="191" t="s">
        <v>235</v>
      </c>
      <c r="B37" s="192">
        <v>-1160</v>
      </c>
      <c r="C37" s="192">
        <v>-423</v>
      </c>
      <c r="D37" s="193" t="s">
        <v>4</v>
      </c>
      <c r="E37" s="220"/>
      <c r="F37" s="220"/>
      <c r="H37" s="220"/>
      <c r="I37" s="220"/>
    </row>
    <row r="38" spans="1:9" ht="12.75" thickBot="1" x14ac:dyDescent="0.25">
      <c r="A38" s="188" t="s">
        <v>156</v>
      </c>
      <c r="B38" s="189">
        <v>-1160</v>
      </c>
      <c r="C38" s="189">
        <v>-418</v>
      </c>
      <c r="D38" s="187" t="s">
        <v>4</v>
      </c>
      <c r="E38" s="220"/>
    </row>
    <row r="39" spans="1:9" ht="12.75" thickBot="1" x14ac:dyDescent="0.25">
      <c r="A39" s="191" t="s">
        <v>255</v>
      </c>
      <c r="B39" s="192">
        <v>-16</v>
      </c>
      <c r="C39" s="192">
        <v>-8</v>
      </c>
      <c r="D39" s="193" t="s">
        <v>4</v>
      </c>
      <c r="E39" s="220"/>
    </row>
    <row r="40" spans="1:9" ht="12.75" thickBot="1" x14ac:dyDescent="0.25">
      <c r="A40" s="188" t="s">
        <v>438</v>
      </c>
      <c r="B40" s="189">
        <v>99</v>
      </c>
      <c r="C40" s="189">
        <v>1139</v>
      </c>
      <c r="D40" s="187">
        <v>-0.91300000000000003</v>
      </c>
      <c r="E40" s="220"/>
    </row>
    <row r="41" spans="1:9" ht="12.75" thickBot="1" x14ac:dyDescent="0.25">
      <c r="A41" s="188" t="s">
        <v>256</v>
      </c>
      <c r="B41" s="189">
        <v>2381</v>
      </c>
      <c r="C41" s="189">
        <v>621</v>
      </c>
      <c r="D41" s="187" t="s">
        <v>4</v>
      </c>
      <c r="E41" s="220"/>
      <c r="F41" s="220"/>
      <c r="H41" s="220"/>
      <c r="I41" s="220"/>
    </row>
    <row r="42" spans="1:9" ht="12.75" thickBot="1" x14ac:dyDescent="0.25">
      <c r="A42" s="188" t="s">
        <v>257</v>
      </c>
      <c r="B42" s="189">
        <v>2480</v>
      </c>
      <c r="C42" s="189">
        <v>1760</v>
      </c>
      <c r="D42" s="187">
        <v>0.40899999999999997</v>
      </c>
      <c r="E42" s="220"/>
      <c r="F42" s="220"/>
      <c r="H42" s="220"/>
      <c r="I42" s="220"/>
    </row>
    <row r="43" spans="1:9" ht="12.75" thickBot="1" x14ac:dyDescent="0.25">
      <c r="B43" s="220"/>
      <c r="C43" s="220"/>
      <c r="D43" s="193"/>
    </row>
    <row r="44" spans="1:9" x14ac:dyDescent="0.2">
      <c r="B44" s="212"/>
      <c r="C44" s="212"/>
      <c r="D44" s="212"/>
    </row>
    <row r="45" spans="1:9" ht="12.75" thickBot="1" x14ac:dyDescent="0.25">
      <c r="A45" s="217" t="s">
        <v>162</v>
      </c>
      <c r="B45" s="221"/>
      <c r="C45" s="221"/>
      <c r="D45" s="221"/>
    </row>
    <row r="46" spans="1:9" ht="12.75" thickBot="1" x14ac:dyDescent="0.25">
      <c r="A46" s="185" t="s">
        <v>0</v>
      </c>
      <c r="B46" s="207" t="s">
        <v>445</v>
      </c>
      <c r="C46" s="267" t="s">
        <v>419</v>
      </c>
      <c r="D46" s="208" t="s">
        <v>3</v>
      </c>
    </row>
    <row r="47" spans="1:9" ht="12.75" thickBot="1" x14ac:dyDescent="0.25">
      <c r="A47" s="191" t="s">
        <v>238</v>
      </c>
      <c r="B47" s="192">
        <v>2480</v>
      </c>
      <c r="C47" s="192">
        <v>2381</v>
      </c>
      <c r="D47" s="193">
        <v>4.2000000000000003E-2</v>
      </c>
      <c r="E47" s="220"/>
    </row>
    <row r="48" spans="1:9" ht="12.75" thickBot="1" x14ac:dyDescent="0.25">
      <c r="A48" s="191" t="s">
        <v>240</v>
      </c>
      <c r="B48" s="192">
        <v>28507</v>
      </c>
      <c r="C48" s="192">
        <v>27759</v>
      </c>
      <c r="D48" s="193">
        <v>2.7E-2</v>
      </c>
      <c r="E48" s="220"/>
    </row>
    <row r="49" spans="1:5" ht="12.75" thickBot="1" x14ac:dyDescent="0.25">
      <c r="A49" s="191" t="s">
        <v>241</v>
      </c>
      <c r="B49" s="192">
        <v>1560</v>
      </c>
      <c r="C49" s="192">
        <f>C54-SUM(C47:C48,C50:C53)</f>
        <v>539</v>
      </c>
      <c r="D49" s="193" t="s">
        <v>4</v>
      </c>
      <c r="E49" s="220"/>
    </row>
    <row r="50" spans="1:5" ht="12.75" thickBot="1" x14ac:dyDescent="0.25">
      <c r="A50" s="191" t="s">
        <v>242</v>
      </c>
      <c r="B50" s="192">
        <v>16389</v>
      </c>
      <c r="C50" s="192">
        <v>16357</v>
      </c>
      <c r="D50" s="193">
        <v>2E-3</v>
      </c>
      <c r="E50" s="220"/>
    </row>
    <row r="51" spans="1:5" ht="12.75" thickBot="1" x14ac:dyDescent="0.25">
      <c r="A51" s="191" t="s">
        <v>243</v>
      </c>
      <c r="B51" s="192">
        <v>928</v>
      </c>
      <c r="C51" s="192">
        <v>963</v>
      </c>
      <c r="D51" s="193">
        <v>-3.5999999999999997E-2</v>
      </c>
      <c r="E51" s="220"/>
    </row>
    <row r="52" spans="1:5" ht="12.75" thickBot="1" x14ac:dyDescent="0.25">
      <c r="A52" s="191" t="s">
        <v>244</v>
      </c>
      <c r="B52" s="192">
        <v>2836</v>
      </c>
      <c r="C52" s="192">
        <v>2836</v>
      </c>
      <c r="D52" s="193" t="s">
        <v>4</v>
      </c>
      <c r="E52" s="220"/>
    </row>
    <row r="53" spans="1:5" ht="12.75" thickBot="1" x14ac:dyDescent="0.25">
      <c r="A53" s="191" t="s">
        <v>245</v>
      </c>
      <c r="B53" s="192">
        <v>13191</v>
      </c>
      <c r="C53" s="192">
        <v>12756</v>
      </c>
      <c r="D53" s="193">
        <v>3.4000000000000002E-2</v>
      </c>
      <c r="E53" s="220"/>
    </row>
    <row r="54" spans="1:5" ht="12.75" thickBot="1" x14ac:dyDescent="0.25">
      <c r="A54" s="188" t="s">
        <v>246</v>
      </c>
      <c r="B54" s="189">
        <v>65891</v>
      </c>
      <c r="C54" s="189">
        <v>63591</v>
      </c>
      <c r="D54" s="187">
        <v>3.5999999999999997E-2</v>
      </c>
      <c r="E54" s="220"/>
    </row>
    <row r="55" spans="1:5" ht="12.75" thickBot="1" x14ac:dyDescent="0.25">
      <c r="A55" s="191" t="s">
        <v>247</v>
      </c>
      <c r="B55" s="192">
        <v>29428</v>
      </c>
      <c r="C55" s="192">
        <v>28265</v>
      </c>
      <c r="D55" s="193">
        <v>4.1000000000000002E-2</v>
      </c>
      <c r="E55" s="220"/>
    </row>
    <row r="56" spans="1:5" ht="12.75" thickBot="1" x14ac:dyDescent="0.25">
      <c r="A56" s="191" t="s">
        <v>249</v>
      </c>
      <c r="B56" s="192">
        <v>13665</v>
      </c>
      <c r="C56" s="192">
        <f>C57-C55</f>
        <v>11508</v>
      </c>
      <c r="D56" s="193">
        <v>0.187</v>
      </c>
      <c r="E56" s="220"/>
    </row>
    <row r="57" spans="1:5" ht="12.75" thickBot="1" x14ac:dyDescent="0.25">
      <c r="A57" s="188" t="s">
        <v>250</v>
      </c>
      <c r="B57" s="189">
        <v>43093</v>
      </c>
      <c r="C57" s="189">
        <v>39773</v>
      </c>
      <c r="D57" s="187">
        <v>8.3000000000000004E-2</v>
      </c>
      <c r="E57" s="220"/>
    </row>
    <row r="58" spans="1:5" ht="12.75" thickBot="1" x14ac:dyDescent="0.25">
      <c r="A58" s="188" t="s">
        <v>220</v>
      </c>
      <c r="B58" s="189">
        <v>22798</v>
      </c>
      <c r="C58" s="189">
        <f>C59-C57</f>
        <v>23818</v>
      </c>
      <c r="D58" s="187">
        <v>-4.2999999999999997E-2</v>
      </c>
      <c r="E58" s="220"/>
    </row>
    <row r="59" spans="1:5" ht="12.75" thickBot="1" x14ac:dyDescent="0.25">
      <c r="A59" s="188" t="s">
        <v>221</v>
      </c>
      <c r="B59" s="189">
        <v>65891</v>
      </c>
      <c r="C59" s="189">
        <f>C54</f>
        <v>63591</v>
      </c>
      <c r="D59" s="187">
        <v>3.5999999999999997E-2</v>
      </c>
      <c r="E59" s="220"/>
    </row>
    <row r="60" spans="1:5" x14ac:dyDescent="0.2">
      <c r="B60" s="212"/>
      <c r="C60" s="212"/>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9F34F-03F3-40B3-BDC3-485B993F2C8E}">
  <sheetPr>
    <tabColor rgb="FF7B2038"/>
  </sheetPr>
  <dimension ref="A1:XEW64"/>
  <sheetViews>
    <sheetView showGridLines="0" zoomScale="80" zoomScaleNormal="80" workbookViewId="0">
      <pane ySplit="3" topLeftCell="A4" activePane="bottomLeft" state="frozen"/>
      <selection pane="bottomLeft"/>
    </sheetView>
  </sheetViews>
  <sheetFormatPr defaultColWidth="8.85546875" defaultRowHeight="12" x14ac:dyDescent="0.2"/>
  <cols>
    <col min="1" max="1" width="51.85546875" style="212" customWidth="1"/>
    <col min="2" max="2" width="10.85546875" style="212" bestFit="1" customWidth="1"/>
    <col min="3" max="3" width="11.28515625" style="212" bestFit="1" customWidth="1"/>
    <col min="4" max="4" width="9.28515625" style="212" bestFit="1" customWidth="1"/>
    <col min="5" max="5" width="8.85546875" style="212"/>
    <col min="6" max="6" width="10" style="212" bestFit="1" customWidth="1"/>
    <col min="7" max="16384" width="8.85546875" style="212"/>
  </cols>
  <sheetData>
    <row r="1" spans="1:6" ht="14.25" x14ac:dyDescent="0.2">
      <c r="A1" s="223" t="s">
        <v>2</v>
      </c>
      <c r="B1" s="210"/>
      <c r="C1" s="210"/>
      <c r="D1" s="211"/>
    </row>
    <row r="2" spans="1:6" ht="14.25" x14ac:dyDescent="0.2">
      <c r="A2" s="223" t="s">
        <v>335</v>
      </c>
      <c r="B2" s="210"/>
      <c r="C2" s="210"/>
      <c r="D2" s="211"/>
    </row>
    <row r="3" spans="1:6" ht="14.25" x14ac:dyDescent="0.25">
      <c r="A3" s="224" t="s">
        <v>0</v>
      </c>
      <c r="B3" s="213"/>
      <c r="C3" s="213"/>
      <c r="D3" s="214"/>
    </row>
    <row r="4" spans="1:6" x14ac:dyDescent="0.2">
      <c r="A4" s="225"/>
      <c r="B4" s="215"/>
      <c r="C4" s="215"/>
      <c r="D4" s="216"/>
    </row>
    <row r="5" spans="1:6" ht="12.75" thickBot="1" x14ac:dyDescent="0.25">
      <c r="A5" s="251" t="s">
        <v>111</v>
      </c>
      <c r="B5" s="252"/>
      <c r="C5" s="252"/>
      <c r="D5" s="252"/>
    </row>
    <row r="6" spans="1:6" ht="12.75" thickBot="1" x14ac:dyDescent="0.25">
      <c r="A6" s="185" t="s">
        <v>0</v>
      </c>
      <c r="B6" s="186" t="s">
        <v>444</v>
      </c>
      <c r="C6" s="186" t="s">
        <v>443</v>
      </c>
      <c r="D6" s="187" t="s">
        <v>3</v>
      </c>
    </row>
    <row r="7" spans="1:6" ht="12.75" thickBot="1" x14ac:dyDescent="0.25">
      <c r="A7" s="191" t="s">
        <v>336</v>
      </c>
      <c r="B7" s="192">
        <v>6771</v>
      </c>
      <c r="C7" s="192">
        <v>1476</v>
      </c>
      <c r="D7" s="193" t="s">
        <v>4</v>
      </c>
      <c r="E7" s="220"/>
      <c r="F7" s="220"/>
    </row>
    <row r="8" spans="1:6" ht="12.75" thickBot="1" x14ac:dyDescent="0.25">
      <c r="A8" s="191" t="s">
        <v>337</v>
      </c>
      <c r="B8" s="192">
        <v>-100</v>
      </c>
      <c r="C8" s="192">
        <v>94</v>
      </c>
      <c r="D8" s="193" t="s">
        <v>4</v>
      </c>
      <c r="E8" s="220"/>
      <c r="F8" s="220"/>
    </row>
    <row r="9" spans="1:6" ht="12.75" thickBot="1" x14ac:dyDescent="0.25">
      <c r="A9" s="188" t="s">
        <v>338</v>
      </c>
      <c r="B9" s="189">
        <v>6671</v>
      </c>
      <c r="C9" s="189">
        <v>1570</v>
      </c>
      <c r="D9" s="187" t="s">
        <v>4</v>
      </c>
      <c r="E9" s="220"/>
      <c r="F9" s="220"/>
    </row>
    <row r="10" spans="1:6" ht="12.75" thickBot="1" x14ac:dyDescent="0.25">
      <c r="A10" s="191" t="s">
        <v>462</v>
      </c>
      <c r="B10" s="192">
        <v>17</v>
      </c>
      <c r="C10" s="192">
        <v>-88</v>
      </c>
      <c r="D10" s="193" t="s">
        <v>4</v>
      </c>
      <c r="E10" s="220"/>
      <c r="F10" s="220"/>
    </row>
    <row r="11" spans="1:6" ht="12.75" thickBot="1" x14ac:dyDescent="0.25">
      <c r="A11" s="191" t="s">
        <v>16</v>
      </c>
      <c r="B11" s="192">
        <v>-3450</v>
      </c>
      <c r="C11" s="192">
        <v>-4558</v>
      </c>
      <c r="D11" s="193">
        <v>-0.24299999999999999</v>
      </c>
      <c r="E11" s="220"/>
      <c r="F11" s="220"/>
    </row>
    <row r="12" spans="1:6" ht="12.75" thickBot="1" x14ac:dyDescent="0.25">
      <c r="A12" s="188" t="s">
        <v>123</v>
      </c>
      <c r="B12" s="189">
        <v>3238</v>
      </c>
      <c r="C12" s="189">
        <v>-3076</v>
      </c>
      <c r="D12" s="187" t="s">
        <v>4</v>
      </c>
      <c r="E12" s="220"/>
      <c r="F12" s="220"/>
    </row>
    <row r="13" spans="1:6" ht="12.75" thickBot="1" x14ac:dyDescent="0.25">
      <c r="A13" s="191" t="s">
        <v>339</v>
      </c>
      <c r="B13" s="192">
        <v>-762</v>
      </c>
      <c r="C13" s="192">
        <v>-627</v>
      </c>
      <c r="D13" s="193">
        <v>0.215</v>
      </c>
      <c r="E13" s="220"/>
      <c r="F13" s="220"/>
    </row>
    <row r="14" spans="1:6" ht="12.75" thickBot="1" x14ac:dyDescent="0.25">
      <c r="A14" s="191" t="s">
        <v>454</v>
      </c>
      <c r="B14" s="192">
        <v>-1085</v>
      </c>
      <c r="C14" s="192">
        <v>2858</v>
      </c>
      <c r="D14" s="193" t="s">
        <v>4</v>
      </c>
      <c r="E14" s="220"/>
      <c r="F14" s="220"/>
    </row>
    <row r="15" spans="1:6" ht="12.75" thickBot="1" x14ac:dyDescent="0.25">
      <c r="A15" s="191" t="s">
        <v>340</v>
      </c>
      <c r="B15" s="192">
        <v>-5396</v>
      </c>
      <c r="C15" s="192">
        <v>-4655</v>
      </c>
      <c r="D15" s="193">
        <v>0.159</v>
      </c>
      <c r="E15" s="220"/>
      <c r="F15" s="220"/>
    </row>
    <row r="16" spans="1:6" ht="12.75" thickBot="1" x14ac:dyDescent="0.25">
      <c r="A16" s="257" t="s">
        <v>227</v>
      </c>
      <c r="B16" s="192">
        <v>-728</v>
      </c>
      <c r="C16" s="192">
        <v>0</v>
      </c>
      <c r="D16" s="193" t="s">
        <v>4</v>
      </c>
      <c r="E16" s="220"/>
      <c r="F16" s="220"/>
    </row>
    <row r="17" spans="1:6" ht="12.75" thickBot="1" x14ac:dyDescent="0.25">
      <c r="A17" s="188" t="s">
        <v>371</v>
      </c>
      <c r="B17" s="189">
        <v>-4733</v>
      </c>
      <c r="C17" s="189">
        <v>-5500</v>
      </c>
      <c r="D17" s="187">
        <v>-0.13900000000000001</v>
      </c>
      <c r="E17" s="220"/>
      <c r="F17" s="220"/>
    </row>
    <row r="20" spans="1:6" ht="12.75" thickBot="1" x14ac:dyDescent="0.25">
      <c r="A20" s="251" t="s">
        <v>132</v>
      </c>
      <c r="B20" s="252"/>
      <c r="C20" s="252"/>
      <c r="D20" s="252"/>
    </row>
    <row r="21" spans="1:6" ht="12.75" thickBot="1" x14ac:dyDescent="0.25">
      <c r="A21" s="185" t="s">
        <v>0</v>
      </c>
      <c r="B21" s="186" t="s">
        <v>444</v>
      </c>
      <c r="C21" s="186" t="s">
        <v>443</v>
      </c>
      <c r="D21" s="187" t="s">
        <v>3</v>
      </c>
    </row>
    <row r="22" spans="1:6" ht="12.75" thickBot="1" x14ac:dyDescent="0.25">
      <c r="A22" s="191" t="s">
        <v>341</v>
      </c>
      <c r="B22" s="192">
        <v>53851</v>
      </c>
      <c r="C22" s="192">
        <v>53053</v>
      </c>
      <c r="D22" s="203">
        <v>1.4999999999999999E-2</v>
      </c>
      <c r="F22" s="220"/>
    </row>
    <row r="23" spans="1:6" ht="12.75" thickBot="1" x14ac:dyDescent="0.25">
      <c r="A23" s="191" t="s">
        <v>342</v>
      </c>
      <c r="B23" s="192">
        <v>-58051</v>
      </c>
      <c r="C23" s="192">
        <v>-41767</v>
      </c>
      <c r="D23" s="203">
        <v>0.39</v>
      </c>
      <c r="F23" s="220"/>
    </row>
    <row r="24" spans="1:6" ht="12.75" thickBot="1" x14ac:dyDescent="0.25">
      <c r="A24" s="191" t="s">
        <v>230</v>
      </c>
      <c r="B24" s="192">
        <v>-6380</v>
      </c>
      <c r="C24" s="192">
        <v>-6995</v>
      </c>
      <c r="D24" s="203">
        <v>-8.7999999999999995E-2</v>
      </c>
      <c r="F24" s="220"/>
    </row>
    <row r="25" spans="1:6" ht="12.75" thickBot="1" x14ac:dyDescent="0.25">
      <c r="A25" s="191" t="s">
        <v>193</v>
      </c>
      <c r="B25" s="192">
        <v>702</v>
      </c>
      <c r="C25" s="192">
        <v>-2516</v>
      </c>
      <c r="D25" s="203" t="s">
        <v>4</v>
      </c>
      <c r="F25" s="220"/>
    </row>
    <row r="26" spans="1:6" ht="12.75" thickBot="1" x14ac:dyDescent="0.25">
      <c r="A26" s="188" t="s">
        <v>343</v>
      </c>
      <c r="B26" s="189">
        <v>-9878</v>
      </c>
      <c r="C26" s="189">
        <v>1775</v>
      </c>
      <c r="D26" s="201" t="s">
        <v>4</v>
      </c>
      <c r="F26" s="220"/>
    </row>
    <row r="27" spans="1:6" ht="12.75" thickBot="1" x14ac:dyDescent="0.25">
      <c r="A27" s="191" t="s">
        <v>344</v>
      </c>
      <c r="B27" s="192">
        <v>-293</v>
      </c>
      <c r="C27" s="192">
        <v>-281</v>
      </c>
      <c r="D27" s="203">
        <v>4.2999999999999997E-2</v>
      </c>
      <c r="F27" s="220"/>
    </row>
    <row r="28" spans="1:6" ht="12.75" thickBot="1" x14ac:dyDescent="0.25">
      <c r="A28" s="191" t="s">
        <v>196</v>
      </c>
      <c r="B28" s="192">
        <v>0</v>
      </c>
      <c r="C28" s="192">
        <v>1309</v>
      </c>
      <c r="D28" s="203" t="s">
        <v>4</v>
      </c>
      <c r="F28" s="220"/>
    </row>
    <row r="29" spans="1:6" ht="12.75" thickBot="1" x14ac:dyDescent="0.25">
      <c r="A29" s="191" t="s">
        <v>411</v>
      </c>
      <c r="B29" s="192">
        <v>11</v>
      </c>
      <c r="C29" s="192">
        <v>0</v>
      </c>
      <c r="D29" s="203" t="s">
        <v>4</v>
      </c>
      <c r="F29" s="220"/>
    </row>
    <row r="30" spans="1:6" ht="12.75" thickBot="1" x14ac:dyDescent="0.25">
      <c r="A30" s="191" t="s">
        <v>192</v>
      </c>
      <c r="B30" s="192">
        <v>61</v>
      </c>
      <c r="C30" s="192">
        <v>133</v>
      </c>
      <c r="D30" s="203">
        <v>-0.54100000000000004</v>
      </c>
      <c r="F30" s="220"/>
    </row>
    <row r="31" spans="1:6" ht="12.75" thickBot="1" x14ac:dyDescent="0.25">
      <c r="A31" s="188" t="s">
        <v>398</v>
      </c>
      <c r="B31" s="189">
        <v>-221</v>
      </c>
      <c r="C31" s="189">
        <v>1161</v>
      </c>
      <c r="D31" s="201" t="s">
        <v>4</v>
      </c>
      <c r="F31" s="220"/>
    </row>
    <row r="32" spans="1:6" ht="12.75" thickBot="1" x14ac:dyDescent="0.25">
      <c r="A32" s="191" t="s">
        <v>345</v>
      </c>
      <c r="B32" s="192">
        <v>4054</v>
      </c>
      <c r="C32" s="192">
        <v>4655</v>
      </c>
      <c r="D32" s="203">
        <v>-0.129</v>
      </c>
      <c r="F32" s="220"/>
    </row>
    <row r="33" spans="1:14" ht="12.75" thickBot="1" x14ac:dyDescent="0.25">
      <c r="A33" s="191" t="s">
        <v>281</v>
      </c>
      <c r="B33" s="192">
        <v>19853</v>
      </c>
      <c r="C33" s="192">
        <v>5673</v>
      </c>
      <c r="D33" s="203" t="s">
        <v>4</v>
      </c>
      <c r="F33" s="220"/>
    </row>
    <row r="34" spans="1:14" ht="12.75" thickBot="1" x14ac:dyDescent="0.25">
      <c r="A34" s="191" t="s">
        <v>200</v>
      </c>
      <c r="B34" s="192">
        <v>-899</v>
      </c>
      <c r="C34" s="192">
        <v>-1320</v>
      </c>
      <c r="D34" s="203">
        <v>-0.31900000000000001</v>
      </c>
      <c r="F34" s="220"/>
    </row>
    <row r="35" spans="1:14" ht="12.75" thickBot="1" x14ac:dyDescent="0.25">
      <c r="A35" s="191" t="s">
        <v>235</v>
      </c>
      <c r="B35" s="192">
        <v>-154</v>
      </c>
      <c r="C35" s="192">
        <v>-133</v>
      </c>
      <c r="D35" s="203">
        <v>0.158</v>
      </c>
      <c r="F35" s="220"/>
    </row>
    <row r="36" spans="1:14" ht="12.75" thickBot="1" x14ac:dyDescent="0.25">
      <c r="A36" s="191" t="s">
        <v>346</v>
      </c>
      <c r="B36" s="192">
        <v>0</v>
      </c>
      <c r="C36" s="192">
        <v>-740</v>
      </c>
      <c r="D36" s="203" t="s">
        <v>4</v>
      </c>
      <c r="F36" s="220"/>
    </row>
    <row r="37" spans="1:14" ht="12.75" thickBot="1" x14ac:dyDescent="0.25">
      <c r="A37" s="188" t="s">
        <v>399</v>
      </c>
      <c r="B37" s="189">
        <v>22854</v>
      </c>
      <c r="C37" s="189">
        <v>8135</v>
      </c>
      <c r="D37" s="201" t="s">
        <v>4</v>
      </c>
      <c r="F37" s="220"/>
    </row>
    <row r="38" spans="1:14" ht="12.75" thickBot="1" x14ac:dyDescent="0.25">
      <c r="A38" s="191" t="s">
        <v>255</v>
      </c>
      <c r="B38" s="192">
        <v>-175</v>
      </c>
      <c r="C38" s="192">
        <v>-2130</v>
      </c>
      <c r="D38" s="203">
        <v>-0.91800000000000004</v>
      </c>
      <c r="F38" s="220"/>
    </row>
    <row r="39" spans="1:14" ht="12.75" thickBot="1" x14ac:dyDescent="0.25">
      <c r="A39" s="188" t="s">
        <v>438</v>
      </c>
      <c r="B39" s="189">
        <v>12580</v>
      </c>
      <c r="C39" s="189">
        <v>8941</v>
      </c>
      <c r="D39" s="201">
        <v>0.40699999999999997</v>
      </c>
      <c r="F39" s="220"/>
    </row>
    <row r="40" spans="1:14" ht="12.75" thickBot="1" x14ac:dyDescent="0.25">
      <c r="A40" s="188" t="s">
        <v>347</v>
      </c>
      <c r="B40" s="189">
        <v>50485</v>
      </c>
      <c r="C40" s="189">
        <v>67555</v>
      </c>
      <c r="D40" s="201">
        <v>-0.253</v>
      </c>
      <c r="F40" s="220"/>
      <c r="N40" s="220"/>
    </row>
    <row r="41" spans="1:14" ht="12.75" thickBot="1" x14ac:dyDescent="0.25">
      <c r="A41" s="188" t="s">
        <v>348</v>
      </c>
      <c r="B41" s="189">
        <v>63065</v>
      </c>
      <c r="C41" s="189">
        <v>76496</v>
      </c>
      <c r="D41" s="201">
        <v>-0.17599999999999999</v>
      </c>
      <c r="F41" s="220"/>
      <c r="N41" s="220"/>
    </row>
    <row r="42" spans="1:14" x14ac:dyDescent="0.2">
      <c r="B42" s="220"/>
      <c r="C42" s="220"/>
      <c r="D42" s="211"/>
    </row>
    <row r="43" spans="1:14" x14ac:dyDescent="0.2">
      <c r="B43" s="220"/>
      <c r="C43" s="210"/>
    </row>
    <row r="44" spans="1:14" ht="12.75" thickBot="1" x14ac:dyDescent="0.25">
      <c r="A44" s="251" t="s">
        <v>162</v>
      </c>
      <c r="B44" s="252"/>
      <c r="C44" s="252"/>
      <c r="D44" s="252"/>
    </row>
    <row r="45" spans="1:14" ht="12.75" thickBot="1" x14ac:dyDescent="0.25">
      <c r="A45" s="185" t="s">
        <v>0</v>
      </c>
      <c r="B45" s="267" t="s">
        <v>445</v>
      </c>
      <c r="C45" s="267" t="s">
        <v>419</v>
      </c>
      <c r="D45" s="208" t="s">
        <v>3</v>
      </c>
    </row>
    <row r="46" spans="1:14" ht="12.75" thickBot="1" x14ac:dyDescent="0.25">
      <c r="A46" s="191" t="s">
        <v>238</v>
      </c>
      <c r="B46" s="192">
        <v>21545</v>
      </c>
      <c r="C46" s="192">
        <v>9926</v>
      </c>
      <c r="D46" s="203" t="s">
        <v>4</v>
      </c>
      <c r="E46" s="220"/>
      <c r="F46" s="220"/>
    </row>
    <row r="47" spans="1:14" ht="12.75" thickBot="1" x14ac:dyDescent="0.25">
      <c r="A47" s="191" t="s">
        <v>313</v>
      </c>
      <c r="B47" s="192">
        <v>41520</v>
      </c>
      <c r="C47" s="192">
        <v>40559</v>
      </c>
      <c r="D47" s="203">
        <v>2.4E-2</v>
      </c>
      <c r="E47" s="220"/>
      <c r="F47" s="220"/>
    </row>
    <row r="48" spans="1:14" ht="12.75" thickBot="1" x14ac:dyDescent="0.25">
      <c r="A48" s="191" t="s">
        <v>460</v>
      </c>
      <c r="B48" s="192">
        <v>0</v>
      </c>
      <c r="C48" s="192">
        <v>137</v>
      </c>
      <c r="D48" s="203" t="s">
        <v>4</v>
      </c>
      <c r="E48" s="220"/>
      <c r="F48" s="220"/>
    </row>
    <row r="49" spans="1:7 16377:16377" ht="12.75" thickBot="1" x14ac:dyDescent="0.25">
      <c r="A49" s="191" t="s">
        <v>461</v>
      </c>
      <c r="B49" s="192">
        <v>640</v>
      </c>
      <c r="C49" s="192">
        <v>951</v>
      </c>
      <c r="D49" s="203">
        <v>-0.32700000000000001</v>
      </c>
      <c r="E49" s="220"/>
      <c r="F49" s="220"/>
    </row>
    <row r="50" spans="1:7 16377:16377" ht="12.75" thickBot="1" x14ac:dyDescent="0.25">
      <c r="A50" s="191" t="s">
        <v>349</v>
      </c>
      <c r="B50" s="192">
        <v>59684</v>
      </c>
      <c r="C50" s="192">
        <v>67909</v>
      </c>
      <c r="D50" s="203">
        <v>-0.121</v>
      </c>
      <c r="E50" s="220"/>
      <c r="F50" s="220"/>
    </row>
    <row r="51" spans="1:7 16377:16377" ht="12.75" thickBot="1" x14ac:dyDescent="0.25">
      <c r="A51" s="191" t="s">
        <v>350</v>
      </c>
      <c r="B51" s="192">
        <v>49864</v>
      </c>
      <c r="C51" s="192">
        <v>40636</v>
      </c>
      <c r="D51" s="203">
        <v>0.22700000000000001</v>
      </c>
      <c r="E51" s="220"/>
      <c r="F51" s="220"/>
    </row>
    <row r="52" spans="1:7 16377:16377" ht="12.75" thickBot="1" x14ac:dyDescent="0.25">
      <c r="A52" s="191" t="s">
        <v>351</v>
      </c>
      <c r="B52" s="192">
        <v>131434</v>
      </c>
      <c r="C52" s="192">
        <v>124849</v>
      </c>
      <c r="D52" s="203">
        <v>5.2999999999999999E-2</v>
      </c>
      <c r="E52" s="220"/>
      <c r="F52" s="220"/>
    </row>
    <row r="53" spans="1:7 16377:16377" ht="12.75" thickBot="1" x14ac:dyDescent="0.25">
      <c r="A53" s="191" t="s">
        <v>352</v>
      </c>
      <c r="B53" s="192">
        <v>8170</v>
      </c>
      <c r="C53" s="192">
        <v>8695</v>
      </c>
      <c r="D53" s="203">
        <v>-0.06</v>
      </c>
      <c r="E53" s="220"/>
      <c r="F53" s="220"/>
    </row>
    <row r="54" spans="1:7 16377:16377" ht="12.75" thickBot="1" x14ac:dyDescent="0.25">
      <c r="A54" s="191" t="s">
        <v>365</v>
      </c>
      <c r="B54" s="192">
        <v>12840</v>
      </c>
      <c r="C54" s="192">
        <v>12816</v>
      </c>
      <c r="D54" s="203">
        <v>2E-3</v>
      </c>
      <c r="E54" s="220"/>
      <c r="F54" s="220"/>
    </row>
    <row r="55" spans="1:7 16377:16377" ht="12.75" thickBot="1" x14ac:dyDescent="0.25">
      <c r="A55" s="191" t="s">
        <v>314</v>
      </c>
      <c r="B55" s="192">
        <v>16121</v>
      </c>
      <c r="C55" s="192">
        <v>17288</v>
      </c>
      <c r="D55" s="203">
        <v>-6.8000000000000005E-2</v>
      </c>
      <c r="E55" s="220"/>
      <c r="F55" s="220"/>
      <c r="G55" s="220"/>
    </row>
    <row r="56" spans="1:7 16377:16377" ht="12.75" thickBot="1" x14ac:dyDescent="0.25">
      <c r="A56" s="188" t="s">
        <v>212</v>
      </c>
      <c r="B56" s="189">
        <v>341818</v>
      </c>
      <c r="C56" s="189">
        <v>323766</v>
      </c>
      <c r="D56" s="201">
        <v>5.6000000000000001E-2</v>
      </c>
      <c r="E56" s="220"/>
      <c r="F56" s="220"/>
    </row>
    <row r="57" spans="1:7 16377:16377" ht="12.75" thickBot="1" x14ac:dyDescent="0.25">
      <c r="A57" s="191" t="s">
        <v>353</v>
      </c>
      <c r="B57" s="192">
        <v>49640</v>
      </c>
      <c r="C57" s="192">
        <v>29334</v>
      </c>
      <c r="D57" s="203">
        <v>0.69199999999999995</v>
      </c>
      <c r="E57" s="220"/>
      <c r="F57" s="220"/>
    </row>
    <row r="58" spans="1:7 16377:16377" ht="12.75" thickBot="1" x14ac:dyDescent="0.25">
      <c r="A58" s="191" t="s">
        <v>354</v>
      </c>
      <c r="B58" s="192">
        <v>90174</v>
      </c>
      <c r="C58" s="192">
        <v>88033</v>
      </c>
      <c r="D58" s="203">
        <v>2.4E-2</v>
      </c>
      <c r="E58" s="220"/>
      <c r="F58" s="220"/>
    </row>
    <row r="59" spans="1:7 16377:16377" ht="12.75" thickBot="1" x14ac:dyDescent="0.25">
      <c r="A59" s="191" t="s">
        <v>355</v>
      </c>
      <c r="B59" s="192">
        <v>115522</v>
      </c>
      <c r="C59" s="192">
        <v>130450</v>
      </c>
      <c r="D59" s="203">
        <v>-0.114</v>
      </c>
      <c r="E59" s="220"/>
      <c r="F59" s="220"/>
    </row>
    <row r="60" spans="1:7 16377:16377" ht="12.75" thickBot="1" x14ac:dyDescent="0.25">
      <c r="A60" s="191" t="s">
        <v>356</v>
      </c>
      <c r="B60" s="192">
        <v>76341</v>
      </c>
      <c r="C60" s="192">
        <v>67078</v>
      </c>
      <c r="D60" s="203">
        <v>0.13800000000000001</v>
      </c>
      <c r="E60" s="220"/>
      <c r="F60" s="220"/>
    </row>
    <row r="61" spans="1:7 16377:16377" ht="12.75" thickBot="1" x14ac:dyDescent="0.25">
      <c r="A61" s="188" t="s">
        <v>217</v>
      </c>
      <c r="B61" s="189">
        <v>331677</v>
      </c>
      <c r="C61" s="189">
        <v>314895</v>
      </c>
      <c r="D61" s="201">
        <v>5.2999999999999999E-2</v>
      </c>
      <c r="E61" s="220"/>
      <c r="F61" s="220"/>
    </row>
    <row r="62" spans="1:7 16377:16377" ht="12.75" thickBot="1" x14ac:dyDescent="0.25">
      <c r="A62" s="188" t="s">
        <v>220</v>
      </c>
      <c r="B62" s="189">
        <v>10141</v>
      </c>
      <c r="C62" s="189">
        <v>8871</v>
      </c>
      <c r="D62" s="201">
        <v>0.14299999999999999</v>
      </c>
      <c r="E62" s="220"/>
      <c r="F62" s="220"/>
    </row>
    <row r="63" spans="1:7 16377:16377" ht="12.75" thickBot="1" x14ac:dyDescent="0.25">
      <c r="A63" s="188" t="s">
        <v>221</v>
      </c>
      <c r="B63" s="189">
        <v>341818</v>
      </c>
      <c r="C63" s="189">
        <v>323766</v>
      </c>
      <c r="D63" s="201">
        <v>5.6000000000000001E-2</v>
      </c>
      <c r="E63" s="220"/>
      <c r="F63" s="220"/>
      <c r="XEW63" s="220"/>
    </row>
    <row r="64" spans="1:7 16377:16377" x14ac:dyDescent="0.2">
      <c r="B64" s="220"/>
      <c r="C64" s="220"/>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C589E-38F5-44FD-A4AA-5437A051A522}">
  <sheetPr>
    <tabColor rgb="FF7B2038"/>
  </sheetPr>
  <dimension ref="A1:X59"/>
  <sheetViews>
    <sheetView showGridLines="0" zoomScale="80" zoomScaleNormal="80" workbookViewId="0">
      <pane ySplit="3" topLeftCell="A4" activePane="bottomLeft" state="frozen"/>
      <selection activeCell="A42" sqref="A42:A43"/>
      <selection pane="bottomLeft"/>
    </sheetView>
  </sheetViews>
  <sheetFormatPr defaultColWidth="8.85546875" defaultRowHeight="12" x14ac:dyDescent="0.2"/>
  <cols>
    <col min="1" max="1" width="55.28515625" style="212" bestFit="1" customWidth="1"/>
    <col min="2" max="2" width="10.7109375" style="212" bestFit="1" customWidth="1"/>
    <col min="3" max="3" width="10.85546875" style="212" bestFit="1" customWidth="1"/>
    <col min="4" max="4" width="9.28515625" style="212" bestFit="1" customWidth="1"/>
    <col min="5" max="5" width="12.28515625" style="212" bestFit="1" customWidth="1"/>
    <col min="6" max="6" width="10.7109375" style="212" bestFit="1" customWidth="1"/>
    <col min="7" max="7" width="10.85546875" style="212" bestFit="1" customWidth="1"/>
    <col min="8" max="8" width="9.28515625" style="212" bestFit="1" customWidth="1"/>
    <col min="9" max="9" width="10.85546875" style="212" bestFit="1" customWidth="1"/>
    <col min="10" max="10" width="10.7109375" style="212" bestFit="1" customWidth="1"/>
    <col min="11" max="11" width="9.28515625" style="212" bestFit="1" customWidth="1"/>
    <col min="12" max="12" width="11.28515625" style="212" bestFit="1" customWidth="1"/>
    <col min="13" max="13" width="11.85546875" style="212" bestFit="1" customWidth="1"/>
    <col min="14" max="14" width="10.28515625" style="212" bestFit="1" customWidth="1"/>
    <col min="15" max="15" width="9.5703125" style="212" bestFit="1" customWidth="1"/>
    <col min="16" max="16" width="9" style="212" bestFit="1" customWidth="1"/>
    <col min="17" max="16384" width="8.85546875" style="212"/>
  </cols>
  <sheetData>
    <row r="1" spans="1:24" ht="14.25" x14ac:dyDescent="0.2">
      <c r="A1" s="223" t="s">
        <v>2</v>
      </c>
      <c r="B1" s="210"/>
      <c r="C1" s="210"/>
      <c r="D1" s="211"/>
      <c r="E1" s="210"/>
      <c r="F1" s="210"/>
      <c r="G1" s="210"/>
      <c r="H1" s="211"/>
      <c r="I1" s="302"/>
      <c r="L1" s="210"/>
      <c r="M1" s="211"/>
      <c r="N1" s="302"/>
    </row>
    <row r="2" spans="1:24" ht="14.25" x14ac:dyDescent="0.2">
      <c r="A2" s="223" t="s">
        <v>357</v>
      </c>
      <c r="B2" s="210"/>
      <c r="C2" s="210"/>
      <c r="D2" s="211"/>
      <c r="E2" s="210"/>
      <c r="F2" s="210"/>
      <c r="G2" s="210"/>
      <c r="H2" s="211"/>
      <c r="I2" s="302"/>
      <c r="L2" s="210"/>
      <c r="M2" s="211"/>
      <c r="N2" s="302"/>
    </row>
    <row r="3" spans="1:24" ht="14.25" x14ac:dyDescent="0.25">
      <c r="A3" s="224" t="s">
        <v>0</v>
      </c>
      <c r="B3" s="213"/>
      <c r="C3" s="213"/>
      <c r="D3" s="214"/>
      <c r="E3" s="213"/>
      <c r="F3" s="213"/>
      <c r="G3" s="213"/>
      <c r="H3" s="214"/>
      <c r="I3" s="214"/>
      <c r="J3" s="214"/>
      <c r="K3" s="214"/>
      <c r="L3" s="214"/>
      <c r="M3" s="214"/>
      <c r="N3" s="214"/>
    </row>
    <row r="4" spans="1:24" x14ac:dyDescent="0.2">
      <c r="A4" s="225"/>
      <c r="B4" s="215"/>
      <c r="C4" s="215"/>
      <c r="D4" s="216"/>
      <c r="E4" s="215"/>
      <c r="F4" s="215"/>
      <c r="G4" s="215"/>
      <c r="H4" s="216"/>
      <c r="I4" s="216"/>
      <c r="J4" s="216"/>
      <c r="K4" s="216"/>
      <c r="L4" s="216"/>
      <c r="M4" s="216"/>
      <c r="N4" s="226"/>
    </row>
    <row r="5" spans="1:24" ht="12.75" thickBot="1" x14ac:dyDescent="0.25">
      <c r="A5" s="251" t="s">
        <v>111</v>
      </c>
      <c r="B5" s="252"/>
      <c r="C5" s="252"/>
      <c r="D5" s="252"/>
      <c r="E5" s="226"/>
      <c r="F5" s="226"/>
      <c r="G5" s="226"/>
      <c r="H5" s="226"/>
      <c r="I5" s="226"/>
      <c r="J5" s="226"/>
      <c r="K5" s="226"/>
      <c r="L5" s="226"/>
      <c r="M5" s="226"/>
      <c r="N5" s="226"/>
      <c r="O5" s="226"/>
      <c r="P5" s="226"/>
      <c r="T5" s="226"/>
      <c r="U5" s="226"/>
      <c r="V5" s="226"/>
      <c r="W5" s="226"/>
      <c r="X5" s="226"/>
    </row>
    <row r="6" spans="1:24" ht="12.75" thickBot="1" x14ac:dyDescent="0.25">
      <c r="A6" s="185" t="s">
        <v>0</v>
      </c>
      <c r="B6" s="186" t="s">
        <v>444</v>
      </c>
      <c r="C6" s="186" t="s">
        <v>443</v>
      </c>
      <c r="D6" s="187" t="s">
        <v>3</v>
      </c>
      <c r="E6" s="226"/>
      <c r="F6" s="226"/>
      <c r="G6" s="226"/>
      <c r="H6" s="226"/>
      <c r="I6" s="226"/>
      <c r="J6" s="226"/>
      <c r="K6" s="226"/>
      <c r="L6" s="226"/>
      <c r="M6" s="226"/>
      <c r="N6" s="226"/>
      <c r="O6" s="226"/>
      <c r="P6" s="226"/>
      <c r="T6" s="226"/>
      <c r="U6" s="226"/>
      <c r="V6" s="226"/>
      <c r="W6" s="226"/>
      <c r="X6" s="226"/>
    </row>
    <row r="7" spans="1:24" ht="12.75" thickBot="1" x14ac:dyDescent="0.25">
      <c r="A7" s="191" t="s">
        <v>358</v>
      </c>
      <c r="B7" s="192">
        <v>7848</v>
      </c>
      <c r="C7" s="192">
        <v>6824</v>
      </c>
      <c r="D7" s="193">
        <v>0.15</v>
      </c>
      <c r="E7" s="363"/>
      <c r="F7" s="226"/>
      <c r="G7" s="226"/>
      <c r="H7" s="226"/>
      <c r="I7" s="226"/>
      <c r="J7" s="226"/>
      <c r="K7" s="226"/>
      <c r="L7" s="226"/>
      <c r="M7" s="226"/>
      <c r="N7" s="226"/>
      <c r="O7" s="226"/>
      <c r="P7" s="226"/>
      <c r="T7" s="226"/>
      <c r="U7" s="226"/>
      <c r="V7" s="226"/>
      <c r="W7" s="226"/>
      <c r="X7" s="226"/>
    </row>
    <row r="8" spans="1:24" ht="12.75" thickBot="1" x14ac:dyDescent="0.25">
      <c r="A8" s="188" t="s">
        <v>359</v>
      </c>
      <c r="B8" s="189">
        <v>3833</v>
      </c>
      <c r="C8" s="189">
        <v>2464</v>
      </c>
      <c r="D8" s="187">
        <v>0.55600000000000005</v>
      </c>
      <c r="E8" s="363"/>
      <c r="F8" s="226"/>
      <c r="G8" s="226"/>
      <c r="H8" s="226"/>
      <c r="I8" s="226"/>
      <c r="J8" s="226"/>
      <c r="K8" s="226"/>
      <c r="L8" s="226"/>
      <c r="M8" s="226"/>
      <c r="N8" s="226"/>
      <c r="O8" s="226"/>
      <c r="P8" s="226"/>
      <c r="T8" s="226"/>
      <c r="U8" s="226"/>
      <c r="V8" s="226"/>
      <c r="W8" s="226"/>
      <c r="X8" s="226"/>
    </row>
    <row r="9" spans="1:24" ht="12.75" thickBot="1" x14ac:dyDescent="0.25">
      <c r="A9" s="191" t="s">
        <v>337</v>
      </c>
      <c r="B9" s="192">
        <v>-40</v>
      </c>
      <c r="C9" s="192">
        <v>57</v>
      </c>
      <c r="D9" s="193" t="s">
        <v>4</v>
      </c>
      <c r="E9" s="363"/>
      <c r="F9" s="226"/>
      <c r="G9" s="226"/>
      <c r="H9" s="226"/>
      <c r="I9" s="226"/>
      <c r="J9" s="226"/>
      <c r="K9" s="226"/>
      <c r="L9" s="226"/>
      <c r="M9" s="226"/>
      <c r="N9" s="226"/>
      <c r="O9" s="226"/>
      <c r="P9" s="226"/>
      <c r="T9" s="226"/>
      <c r="U9" s="226"/>
      <c r="V9" s="226"/>
      <c r="W9" s="226"/>
      <c r="X9" s="226"/>
    </row>
    <row r="10" spans="1:24" ht="12.75" thickBot="1" x14ac:dyDescent="0.25">
      <c r="A10" s="188" t="s">
        <v>338</v>
      </c>
      <c r="B10" s="189">
        <v>3793</v>
      </c>
      <c r="C10" s="189">
        <v>2521</v>
      </c>
      <c r="D10" s="187">
        <v>0.505</v>
      </c>
      <c r="E10" s="363"/>
      <c r="F10" s="226"/>
      <c r="G10" s="226"/>
      <c r="H10" s="226"/>
      <c r="I10" s="226"/>
      <c r="J10" s="226"/>
      <c r="K10" s="226"/>
      <c r="L10" s="226"/>
      <c r="M10" s="226"/>
      <c r="N10" s="226"/>
      <c r="O10" s="226"/>
      <c r="P10" s="226"/>
      <c r="T10" s="226"/>
      <c r="U10" s="226"/>
      <c r="V10" s="226"/>
      <c r="W10" s="226"/>
      <c r="X10" s="226"/>
    </row>
    <row r="11" spans="1:24" ht="12.75" thickBot="1" x14ac:dyDescent="0.25">
      <c r="A11" s="191" t="s">
        <v>466</v>
      </c>
      <c r="B11" s="192">
        <v>-121</v>
      </c>
      <c r="C11" s="192">
        <v>-9422</v>
      </c>
      <c r="D11" s="193">
        <v>-0.98699999999999999</v>
      </c>
      <c r="E11" s="363"/>
      <c r="F11" s="226"/>
      <c r="G11" s="226"/>
      <c r="H11" s="226"/>
      <c r="I11" s="226"/>
      <c r="J11" s="226"/>
      <c r="K11" s="226"/>
      <c r="L11" s="226"/>
      <c r="M11" s="226"/>
      <c r="N11" s="226"/>
      <c r="O11" s="226"/>
      <c r="P11" s="226"/>
      <c r="T11" s="226"/>
      <c r="U11" s="226"/>
      <c r="V11" s="226"/>
      <c r="W11" s="226"/>
      <c r="X11" s="226"/>
    </row>
    <row r="12" spans="1:24" ht="12.75" thickBot="1" x14ac:dyDescent="0.25">
      <c r="A12" s="188" t="s">
        <v>16</v>
      </c>
      <c r="B12" s="189">
        <v>-7</v>
      </c>
      <c r="C12" s="189">
        <v>-467</v>
      </c>
      <c r="D12" s="187">
        <v>-0.98499999999999999</v>
      </c>
      <c r="E12" s="363"/>
      <c r="F12" s="226"/>
      <c r="G12" s="226"/>
      <c r="H12" s="226"/>
      <c r="I12" s="226"/>
      <c r="J12" s="226"/>
      <c r="K12" s="226"/>
      <c r="L12" s="226"/>
      <c r="M12" s="226"/>
      <c r="N12" s="226"/>
      <c r="O12" s="226"/>
      <c r="P12" s="226"/>
      <c r="T12" s="226"/>
      <c r="U12" s="226"/>
      <c r="V12" s="226"/>
      <c r="W12" s="226"/>
      <c r="X12" s="226"/>
    </row>
    <row r="13" spans="1:24" ht="12.75" thickBot="1" x14ac:dyDescent="0.25">
      <c r="A13" s="188" t="s">
        <v>123</v>
      </c>
      <c r="B13" s="189">
        <v>3665</v>
      </c>
      <c r="C13" s="189">
        <v>-7368</v>
      </c>
      <c r="D13" s="187" t="s">
        <v>4</v>
      </c>
      <c r="E13" s="220"/>
      <c r="F13" s="220"/>
      <c r="G13" s="365"/>
      <c r="H13" s="363"/>
      <c r="I13" s="363"/>
      <c r="J13" s="226"/>
      <c r="K13" s="226"/>
      <c r="L13" s="226"/>
      <c r="M13" s="226"/>
      <c r="N13" s="226"/>
      <c r="O13" s="226"/>
      <c r="P13" s="226"/>
      <c r="T13" s="226"/>
      <c r="U13" s="226"/>
      <c r="V13" s="226"/>
      <c r="W13" s="226"/>
      <c r="X13" s="226"/>
    </row>
    <row r="14" spans="1:24" ht="12.75" thickBot="1" x14ac:dyDescent="0.25">
      <c r="A14" s="191" t="s">
        <v>339</v>
      </c>
      <c r="B14" s="192">
        <v>-3</v>
      </c>
      <c r="C14" s="192">
        <v>-2</v>
      </c>
      <c r="D14" s="193">
        <v>0.5</v>
      </c>
      <c r="E14" s="363"/>
      <c r="F14" s="363"/>
      <c r="G14" s="226"/>
      <c r="H14" s="226"/>
      <c r="I14" s="226"/>
      <c r="J14" s="226"/>
      <c r="K14" s="226"/>
      <c r="L14" s="226"/>
      <c r="M14" s="226"/>
      <c r="N14" s="226"/>
      <c r="O14" s="226"/>
      <c r="P14" s="226"/>
      <c r="T14" s="226"/>
      <c r="U14" s="226"/>
      <c r="V14" s="226"/>
      <c r="W14" s="226"/>
      <c r="X14" s="226"/>
    </row>
    <row r="15" spans="1:24" ht="12.75" thickBot="1" x14ac:dyDescent="0.25">
      <c r="A15" s="191" t="s">
        <v>425</v>
      </c>
      <c r="B15" s="192">
        <v>951</v>
      </c>
      <c r="C15" s="192">
        <v>4199</v>
      </c>
      <c r="D15" s="193">
        <v>-0.77400000000000002</v>
      </c>
      <c r="E15" s="363"/>
      <c r="F15" s="226"/>
      <c r="G15" s="226"/>
      <c r="H15" s="226"/>
      <c r="I15" s="226"/>
      <c r="J15" s="226"/>
      <c r="K15" s="226"/>
      <c r="L15" s="226"/>
      <c r="M15" s="226"/>
      <c r="N15" s="226"/>
      <c r="O15" s="226"/>
      <c r="P15" s="226"/>
      <c r="T15" s="226"/>
      <c r="U15" s="226"/>
      <c r="V15" s="226"/>
      <c r="W15" s="226"/>
      <c r="X15" s="226"/>
    </row>
    <row r="16" spans="1:24" ht="12.75" thickBot="1" x14ac:dyDescent="0.25">
      <c r="A16" s="191" t="s">
        <v>340</v>
      </c>
      <c r="B16" s="192">
        <v>-37</v>
      </c>
      <c r="C16" s="192">
        <v>-2882</v>
      </c>
      <c r="D16" s="193">
        <v>-0.98699999999999999</v>
      </c>
      <c r="E16" s="363"/>
      <c r="F16" s="226"/>
      <c r="G16" s="226"/>
      <c r="H16" s="226"/>
      <c r="I16" s="226"/>
      <c r="J16" s="226"/>
      <c r="K16" s="226"/>
      <c r="L16" s="226"/>
      <c r="M16" s="226"/>
      <c r="N16" s="226"/>
      <c r="O16" s="226"/>
      <c r="P16" s="226"/>
      <c r="T16" s="226"/>
      <c r="U16" s="226"/>
      <c r="V16" s="226"/>
      <c r="W16" s="226"/>
      <c r="X16" s="226"/>
    </row>
    <row r="17" spans="1:24" ht="12.75" thickBot="1" x14ac:dyDescent="0.25">
      <c r="A17" s="191" t="s">
        <v>227</v>
      </c>
      <c r="B17" s="192">
        <v>-81</v>
      </c>
      <c r="C17" s="192">
        <v>0</v>
      </c>
      <c r="D17" s="193" t="s">
        <v>4</v>
      </c>
      <c r="E17" s="363"/>
      <c r="F17" s="226"/>
      <c r="G17" s="226"/>
      <c r="H17" s="226"/>
      <c r="I17" s="226"/>
      <c r="J17" s="226"/>
      <c r="K17" s="226"/>
      <c r="L17" s="226"/>
      <c r="M17" s="226"/>
      <c r="N17" s="226"/>
      <c r="O17" s="226"/>
      <c r="P17" s="226"/>
      <c r="T17" s="226"/>
      <c r="U17" s="226"/>
      <c r="V17" s="226"/>
      <c r="W17" s="226"/>
      <c r="X17" s="226"/>
    </row>
    <row r="18" spans="1:24" ht="12.75" thickBot="1" x14ac:dyDescent="0.25">
      <c r="A18" s="188" t="s">
        <v>465</v>
      </c>
      <c r="B18" s="189">
        <v>4495</v>
      </c>
      <c r="C18" s="189">
        <v>-6053</v>
      </c>
      <c r="D18" s="187" t="s">
        <v>4</v>
      </c>
      <c r="E18" s="363"/>
      <c r="F18" s="226"/>
      <c r="G18" s="226"/>
      <c r="H18" s="226"/>
      <c r="I18" s="226"/>
      <c r="J18" s="226"/>
      <c r="K18" s="226"/>
      <c r="L18" s="226"/>
      <c r="M18" s="226"/>
      <c r="N18" s="226"/>
      <c r="O18" s="226"/>
      <c r="P18" s="226"/>
      <c r="T18" s="226"/>
      <c r="U18" s="226"/>
      <c r="V18" s="226"/>
      <c r="W18" s="226"/>
      <c r="X18" s="226"/>
    </row>
    <row r="19" spans="1:24" x14ac:dyDescent="0.2">
      <c r="E19" s="226"/>
      <c r="F19" s="226"/>
      <c r="G19" s="226"/>
      <c r="H19" s="226"/>
      <c r="I19" s="226"/>
      <c r="J19" s="226"/>
      <c r="K19" s="226"/>
      <c r="L19" s="226"/>
      <c r="M19" s="226"/>
      <c r="N19" s="226"/>
      <c r="O19" s="226"/>
      <c r="P19" s="226"/>
    </row>
    <row r="20" spans="1:24" x14ac:dyDescent="0.2">
      <c r="J20" s="226"/>
      <c r="K20" s="226"/>
      <c r="P20" s="226"/>
      <c r="Q20" s="226"/>
      <c r="R20" s="226"/>
      <c r="S20" s="226"/>
    </row>
    <row r="21" spans="1:24" ht="12.75" thickBot="1" x14ac:dyDescent="0.25">
      <c r="A21" s="251" t="s">
        <v>132</v>
      </c>
      <c r="B21" s="252"/>
      <c r="C21" s="252"/>
      <c r="D21" s="252"/>
      <c r="J21" s="226"/>
      <c r="K21" s="226"/>
      <c r="P21" s="226"/>
      <c r="Q21" s="226"/>
    </row>
    <row r="22" spans="1:24" ht="12.75" thickBot="1" x14ac:dyDescent="0.25">
      <c r="A22" s="185" t="s">
        <v>0</v>
      </c>
      <c r="B22" s="186" t="s">
        <v>444</v>
      </c>
      <c r="C22" s="186" t="s">
        <v>443</v>
      </c>
      <c r="D22" s="187" t="s">
        <v>3</v>
      </c>
      <c r="G22" s="220"/>
      <c r="I22" s="220"/>
      <c r="J22" s="220"/>
      <c r="K22" s="226"/>
      <c r="P22" s="226"/>
      <c r="Q22" s="226"/>
    </row>
    <row r="23" spans="1:24" ht="12.75" thickBot="1" x14ac:dyDescent="0.25">
      <c r="A23" s="191" t="s">
        <v>361</v>
      </c>
      <c r="B23" s="192">
        <v>4495</v>
      </c>
      <c r="C23" s="192">
        <v>2590</v>
      </c>
      <c r="D23" s="193">
        <v>0.73599999999999999</v>
      </c>
      <c r="F23" s="220"/>
      <c r="G23" s="220"/>
      <c r="I23" s="220"/>
      <c r="J23" s="220"/>
      <c r="K23" s="226"/>
      <c r="P23" s="226"/>
      <c r="Q23" s="226"/>
    </row>
    <row r="24" spans="1:24" ht="12.75" thickBot="1" x14ac:dyDescent="0.25">
      <c r="A24" s="191" t="s">
        <v>362</v>
      </c>
      <c r="B24" s="192">
        <v>-48</v>
      </c>
      <c r="C24" s="192">
        <v>-1272</v>
      </c>
      <c r="D24" s="193">
        <v>-0.96199999999999997</v>
      </c>
      <c r="F24" s="220"/>
      <c r="G24" s="220"/>
      <c r="I24" s="220"/>
      <c r="J24" s="220"/>
      <c r="K24" s="226"/>
      <c r="P24" s="226"/>
      <c r="Q24" s="226"/>
    </row>
    <row r="25" spans="1:24" ht="12.75" thickBot="1" x14ac:dyDescent="0.25">
      <c r="A25" s="191" t="s">
        <v>193</v>
      </c>
      <c r="B25" s="192">
        <v>-1034</v>
      </c>
      <c r="C25" s="192">
        <v>-405</v>
      </c>
      <c r="D25" s="193" t="s">
        <v>4</v>
      </c>
      <c r="F25" s="220"/>
      <c r="G25" s="220"/>
      <c r="I25" s="220"/>
      <c r="J25" s="220"/>
      <c r="K25" s="226"/>
      <c r="P25" s="226"/>
      <c r="Q25" s="226"/>
    </row>
    <row r="26" spans="1:24" ht="12.75" thickBot="1" x14ac:dyDescent="0.25">
      <c r="A26" s="188" t="s">
        <v>143</v>
      </c>
      <c r="B26" s="189">
        <v>3413</v>
      </c>
      <c r="C26" s="189">
        <v>913</v>
      </c>
      <c r="D26" s="187" t="s">
        <v>4</v>
      </c>
      <c r="F26" s="220"/>
      <c r="G26" s="220"/>
      <c r="I26" s="220"/>
      <c r="J26" s="220"/>
      <c r="K26" s="226"/>
      <c r="P26" s="226"/>
      <c r="Q26" s="226"/>
    </row>
    <row r="27" spans="1:24" ht="12.75" thickBot="1" x14ac:dyDescent="0.25">
      <c r="A27" s="191" t="s">
        <v>463</v>
      </c>
      <c r="B27" s="192">
        <v>4998</v>
      </c>
      <c r="C27" s="192">
        <v>76028</v>
      </c>
      <c r="D27" s="193">
        <v>-0.93400000000000005</v>
      </c>
      <c r="F27" s="220"/>
      <c r="G27" s="220"/>
      <c r="I27" s="220"/>
      <c r="J27" s="220"/>
      <c r="K27" s="226"/>
      <c r="P27" s="226"/>
      <c r="Q27" s="226"/>
    </row>
    <row r="28" spans="1:24" ht="12.75" thickBot="1" x14ac:dyDescent="0.25">
      <c r="A28" s="191" t="s">
        <v>363</v>
      </c>
      <c r="B28" s="192">
        <v>0</v>
      </c>
      <c r="C28" s="192">
        <v>-79</v>
      </c>
      <c r="D28" s="193" t="s">
        <v>4</v>
      </c>
      <c r="F28" s="220"/>
      <c r="G28" s="220"/>
      <c r="I28" s="220"/>
      <c r="J28" s="220"/>
      <c r="K28" s="226"/>
      <c r="P28" s="226"/>
      <c r="Q28" s="226"/>
    </row>
    <row r="29" spans="1:24" ht="12.75" thickBot="1" x14ac:dyDescent="0.25">
      <c r="A29" s="191" t="s">
        <v>411</v>
      </c>
      <c r="B29" s="192">
        <v>13</v>
      </c>
      <c r="C29" s="192">
        <v>0</v>
      </c>
      <c r="D29" s="193" t="s">
        <v>4</v>
      </c>
      <c r="F29" s="220"/>
      <c r="G29" s="220"/>
      <c r="I29" s="220"/>
      <c r="J29" s="220"/>
      <c r="K29" s="226"/>
      <c r="P29" s="226"/>
      <c r="Q29" s="226"/>
    </row>
    <row r="30" spans="1:24" ht="12.75" thickBot="1" x14ac:dyDescent="0.25">
      <c r="A30" s="191" t="s">
        <v>192</v>
      </c>
      <c r="B30" s="192">
        <v>0</v>
      </c>
      <c r="C30" s="192">
        <v>54</v>
      </c>
      <c r="D30" s="193" t="s">
        <v>4</v>
      </c>
      <c r="F30" s="220"/>
      <c r="G30" s="220"/>
      <c r="I30" s="220"/>
      <c r="J30" s="220"/>
      <c r="K30" s="226"/>
      <c r="P30" s="226"/>
      <c r="Q30" s="226"/>
    </row>
    <row r="31" spans="1:24" ht="12.75" thickBot="1" x14ac:dyDescent="0.25">
      <c r="A31" s="188" t="s">
        <v>233</v>
      </c>
      <c r="B31" s="189">
        <v>5011</v>
      </c>
      <c r="C31" s="189">
        <v>76003</v>
      </c>
      <c r="D31" s="187">
        <v>-0.93400000000000005</v>
      </c>
      <c r="F31" s="220"/>
      <c r="G31" s="220"/>
      <c r="I31" s="220"/>
      <c r="J31" s="220"/>
      <c r="K31" s="226"/>
      <c r="P31" s="226"/>
      <c r="Q31" s="226"/>
    </row>
    <row r="32" spans="1:24" ht="12.75" thickBot="1" x14ac:dyDescent="0.25">
      <c r="A32" s="191" t="s">
        <v>281</v>
      </c>
      <c r="B32" s="192">
        <v>-1222</v>
      </c>
      <c r="C32" s="192">
        <v>-2787</v>
      </c>
      <c r="D32" s="193">
        <v>-0.56200000000000006</v>
      </c>
      <c r="F32" s="220"/>
      <c r="G32" s="220"/>
      <c r="I32" s="220"/>
      <c r="J32" s="220"/>
      <c r="K32" s="226"/>
      <c r="P32" s="226"/>
      <c r="Q32" s="226"/>
    </row>
    <row r="33" spans="1:17" ht="12.75" thickBot="1" x14ac:dyDescent="0.25">
      <c r="A33" s="191" t="s">
        <v>464</v>
      </c>
      <c r="B33" s="192">
        <v>-4054</v>
      </c>
      <c r="C33" s="192">
        <v>-4655</v>
      </c>
      <c r="D33" s="193">
        <v>-0.129</v>
      </c>
      <c r="F33" s="220"/>
      <c r="G33" s="220"/>
      <c r="I33" s="220"/>
      <c r="J33" s="220"/>
      <c r="K33" s="226"/>
      <c r="P33" s="226"/>
      <c r="Q33" s="226"/>
    </row>
    <row r="34" spans="1:17" ht="12.75" thickBot="1" x14ac:dyDescent="0.25">
      <c r="A34" s="191" t="s">
        <v>200</v>
      </c>
      <c r="B34" s="192">
        <v>-491</v>
      </c>
      <c r="C34" s="192">
        <v>-1854</v>
      </c>
      <c r="D34" s="193">
        <v>-0.73499999999999999</v>
      </c>
      <c r="F34" s="220"/>
      <c r="G34" s="220"/>
      <c r="I34" s="220"/>
      <c r="J34" s="220"/>
      <c r="K34" s="226"/>
      <c r="P34" s="226"/>
      <c r="Q34" s="226"/>
    </row>
    <row r="35" spans="1:17" ht="12.75" thickBot="1" x14ac:dyDescent="0.25">
      <c r="A35" s="191" t="s">
        <v>346</v>
      </c>
      <c r="B35" s="192">
        <v>-140</v>
      </c>
      <c r="C35" s="192">
        <v>740</v>
      </c>
      <c r="D35" s="193" t="s">
        <v>4</v>
      </c>
      <c r="F35" s="220"/>
      <c r="G35" s="220"/>
      <c r="I35" s="220"/>
      <c r="J35" s="220"/>
      <c r="K35" s="226"/>
      <c r="P35" s="226"/>
      <c r="Q35" s="226"/>
    </row>
    <row r="36" spans="1:17" ht="12.75" thickBot="1" x14ac:dyDescent="0.25">
      <c r="A36" s="188" t="s">
        <v>156</v>
      </c>
      <c r="B36" s="189">
        <v>-5907</v>
      </c>
      <c r="C36" s="189">
        <v>-8556</v>
      </c>
      <c r="D36" s="187">
        <v>-0.31</v>
      </c>
      <c r="F36" s="220"/>
      <c r="G36" s="220"/>
      <c r="I36" s="220"/>
      <c r="J36" s="220"/>
      <c r="K36" s="226"/>
      <c r="P36" s="226"/>
      <c r="Q36" s="226"/>
    </row>
    <row r="37" spans="1:17" ht="12.75" thickBot="1" x14ac:dyDescent="0.25">
      <c r="A37" s="191" t="s">
        <v>255</v>
      </c>
      <c r="B37" s="192">
        <v>-21</v>
      </c>
      <c r="C37" s="192">
        <v>-575</v>
      </c>
      <c r="D37" s="193">
        <v>-0.96299999999999997</v>
      </c>
      <c r="F37" s="220"/>
      <c r="G37" s="220"/>
      <c r="I37" s="220"/>
      <c r="J37" s="220"/>
      <c r="K37" s="226"/>
      <c r="P37" s="226"/>
      <c r="Q37" s="226"/>
    </row>
    <row r="38" spans="1:17" ht="12.75" thickBot="1" x14ac:dyDescent="0.25">
      <c r="A38" s="188" t="s">
        <v>438</v>
      </c>
      <c r="B38" s="189">
        <v>2496</v>
      </c>
      <c r="C38" s="189">
        <v>67785</v>
      </c>
      <c r="D38" s="187">
        <v>-0.96299999999999997</v>
      </c>
      <c r="F38" s="220"/>
      <c r="G38" s="220"/>
      <c r="I38" s="220"/>
      <c r="J38" s="220"/>
      <c r="K38" s="226"/>
      <c r="P38" s="226"/>
      <c r="Q38" s="226"/>
    </row>
    <row r="39" spans="1:17" ht="12.75" thickBot="1" x14ac:dyDescent="0.25">
      <c r="A39" s="188" t="s">
        <v>206</v>
      </c>
      <c r="B39" s="189">
        <v>2396</v>
      </c>
      <c r="C39" s="189">
        <v>9940</v>
      </c>
      <c r="D39" s="187">
        <v>-0.75900000000000001</v>
      </c>
      <c r="E39" s="220"/>
      <c r="F39" s="220"/>
      <c r="G39" s="220"/>
      <c r="I39" s="220"/>
      <c r="J39" s="220"/>
      <c r="K39" s="226"/>
      <c r="P39" s="226"/>
      <c r="Q39" s="226"/>
    </row>
    <row r="40" spans="1:17" ht="12.75" thickBot="1" x14ac:dyDescent="0.25">
      <c r="A40" s="188" t="s">
        <v>207</v>
      </c>
      <c r="B40" s="189">
        <v>4892</v>
      </c>
      <c r="C40" s="189">
        <v>77725</v>
      </c>
      <c r="D40" s="187">
        <v>-0.93700000000000006</v>
      </c>
      <c r="F40" s="220"/>
      <c r="G40" s="220"/>
      <c r="I40" s="220"/>
      <c r="J40" s="220"/>
      <c r="K40" s="226"/>
      <c r="P40" s="226"/>
      <c r="Q40" s="226"/>
    </row>
    <row r="41" spans="1:17" x14ac:dyDescent="0.2">
      <c r="B41" s="220"/>
      <c r="C41" s="220"/>
      <c r="G41" s="220"/>
      <c r="I41" s="220"/>
      <c r="J41" s="220"/>
      <c r="K41" s="226"/>
    </row>
    <row r="42" spans="1:17" x14ac:dyDescent="0.2">
      <c r="B42" s="220"/>
      <c r="C42" s="220"/>
      <c r="G42" s="220"/>
      <c r="I42" s="220"/>
      <c r="J42" s="220"/>
    </row>
    <row r="43" spans="1:17" ht="12.75" thickBot="1" x14ac:dyDescent="0.25">
      <c r="A43" s="251" t="s">
        <v>162</v>
      </c>
      <c r="B43" s="252"/>
      <c r="C43" s="252"/>
      <c r="D43" s="252"/>
    </row>
    <row r="44" spans="1:17" ht="12.75" thickBot="1" x14ac:dyDescent="0.25">
      <c r="A44" s="185" t="s">
        <v>0</v>
      </c>
      <c r="B44" s="267" t="s">
        <v>445</v>
      </c>
      <c r="C44" s="267" t="s">
        <v>419</v>
      </c>
      <c r="D44" s="208" t="s">
        <v>3</v>
      </c>
      <c r="E44" s="220"/>
    </row>
    <row r="45" spans="1:17" ht="12.75" thickBot="1" x14ac:dyDescent="0.25">
      <c r="A45" s="191" t="s">
        <v>238</v>
      </c>
      <c r="B45" s="192">
        <v>4892</v>
      </c>
      <c r="C45" s="192">
        <v>2396</v>
      </c>
      <c r="D45" s="193" t="s">
        <v>4</v>
      </c>
      <c r="E45" s="220"/>
      <c r="F45" s="220"/>
      <c r="J45" s="210"/>
      <c r="K45" s="210"/>
    </row>
    <row r="46" spans="1:17" ht="12.75" thickBot="1" x14ac:dyDescent="0.25">
      <c r="A46" s="191" t="s">
        <v>364</v>
      </c>
      <c r="B46" s="192">
        <v>937</v>
      </c>
      <c r="C46" s="192">
        <v>908</v>
      </c>
      <c r="D46" s="193">
        <v>3.2000000000000001E-2</v>
      </c>
      <c r="E46" s="220"/>
      <c r="F46" s="220"/>
      <c r="J46" s="210"/>
      <c r="K46" s="210"/>
    </row>
    <row r="47" spans="1:17" ht="12.75" thickBot="1" x14ac:dyDescent="0.25">
      <c r="A47" s="191" t="s">
        <v>365</v>
      </c>
      <c r="B47" s="192">
        <v>35635</v>
      </c>
      <c r="C47" s="192">
        <v>41605</v>
      </c>
      <c r="D47" s="193">
        <v>-0.14299999999999999</v>
      </c>
      <c r="E47" s="220"/>
      <c r="F47" s="220"/>
      <c r="J47" s="210"/>
      <c r="K47" s="210"/>
    </row>
    <row r="48" spans="1:17" ht="12.75" thickBot="1" x14ac:dyDescent="0.25">
      <c r="A48" s="303" t="s">
        <v>366</v>
      </c>
      <c r="B48" s="197">
        <v>270</v>
      </c>
      <c r="C48" s="197">
        <v>1345</v>
      </c>
      <c r="D48" s="193">
        <v>-0.79900000000000004</v>
      </c>
      <c r="E48" s="220"/>
      <c r="F48" s="220"/>
      <c r="J48" s="210"/>
      <c r="K48" s="210"/>
    </row>
    <row r="49" spans="1:11" ht="12.75" thickBot="1" x14ac:dyDescent="0.25">
      <c r="A49" s="303" t="s">
        <v>367</v>
      </c>
      <c r="B49" s="197">
        <v>35365</v>
      </c>
      <c r="C49" s="197">
        <v>40260</v>
      </c>
      <c r="D49" s="193">
        <v>-0.122</v>
      </c>
      <c r="E49" s="220"/>
      <c r="F49" s="220"/>
      <c r="J49" s="210"/>
      <c r="K49" s="210"/>
    </row>
    <row r="50" spans="1:11" ht="12.75" thickBot="1" x14ac:dyDescent="0.25">
      <c r="A50" s="191" t="s">
        <v>314</v>
      </c>
      <c r="B50" s="192">
        <v>12059</v>
      </c>
      <c r="C50" s="192">
        <v>7872</v>
      </c>
      <c r="D50" s="193">
        <v>0.53200000000000003</v>
      </c>
      <c r="E50" s="220"/>
      <c r="F50" s="220"/>
      <c r="J50" s="210"/>
      <c r="K50" s="210"/>
    </row>
    <row r="51" spans="1:11" ht="12.75" thickBot="1" x14ac:dyDescent="0.25">
      <c r="A51" s="188" t="s">
        <v>212</v>
      </c>
      <c r="B51" s="189">
        <v>53523</v>
      </c>
      <c r="C51" s="189">
        <v>52781</v>
      </c>
      <c r="D51" s="187">
        <v>1.4E-2</v>
      </c>
      <c r="E51" s="220"/>
      <c r="F51" s="220"/>
      <c r="J51" s="210"/>
      <c r="K51" s="210"/>
    </row>
    <row r="52" spans="1:11" ht="12.75" thickBot="1" x14ac:dyDescent="0.25">
      <c r="A52" s="191" t="s">
        <v>248</v>
      </c>
      <c r="B52" s="192">
        <v>20410</v>
      </c>
      <c r="C52" s="192">
        <v>22560</v>
      </c>
      <c r="D52" s="193">
        <v>-9.5000000000000001E-2</v>
      </c>
      <c r="E52" s="220"/>
      <c r="F52" s="220"/>
      <c r="J52" s="210"/>
      <c r="K52" s="210"/>
    </row>
    <row r="53" spans="1:11" ht="12.75" thickBot="1" x14ac:dyDescent="0.25">
      <c r="A53" s="191" t="s">
        <v>368</v>
      </c>
      <c r="B53" s="192">
        <v>7737</v>
      </c>
      <c r="C53" s="192">
        <v>7553</v>
      </c>
      <c r="D53" s="193">
        <v>2.4E-2</v>
      </c>
      <c r="E53" s="220"/>
      <c r="F53" s="220"/>
      <c r="J53" s="210"/>
      <c r="K53" s="210"/>
    </row>
    <row r="54" spans="1:11" ht="12.75" thickBot="1" x14ac:dyDescent="0.25">
      <c r="A54" s="191" t="s">
        <v>369</v>
      </c>
      <c r="B54" s="192">
        <v>3642</v>
      </c>
      <c r="C54" s="192">
        <v>5401</v>
      </c>
      <c r="D54" s="193">
        <v>-0.32600000000000001</v>
      </c>
      <c r="E54" s="220"/>
      <c r="F54" s="220"/>
      <c r="J54" s="210"/>
      <c r="K54" s="210"/>
    </row>
    <row r="55" spans="1:11" ht="12.75" thickBot="1" x14ac:dyDescent="0.25">
      <c r="A55" s="188" t="s">
        <v>217</v>
      </c>
      <c r="B55" s="189">
        <v>31789</v>
      </c>
      <c r="C55" s="189">
        <v>35514</v>
      </c>
      <c r="D55" s="187">
        <v>-0.105</v>
      </c>
      <c r="E55" s="220"/>
      <c r="F55" s="220"/>
      <c r="J55" s="210"/>
      <c r="K55" s="210"/>
    </row>
    <row r="56" spans="1:11" ht="12.75" thickBot="1" x14ac:dyDescent="0.25">
      <c r="A56" s="188" t="s">
        <v>220</v>
      </c>
      <c r="B56" s="189">
        <v>21733</v>
      </c>
      <c r="C56" s="189">
        <v>17714</v>
      </c>
      <c r="D56" s="187">
        <v>0.22700000000000001</v>
      </c>
      <c r="E56" s="220"/>
      <c r="F56" s="220"/>
      <c r="J56" s="210"/>
      <c r="K56" s="210"/>
    </row>
    <row r="57" spans="1:11" ht="12.75" thickBot="1" x14ac:dyDescent="0.25">
      <c r="A57" s="188" t="s">
        <v>221</v>
      </c>
      <c r="B57" s="189">
        <v>53522</v>
      </c>
      <c r="C57" s="189">
        <v>53228</v>
      </c>
      <c r="D57" s="187">
        <v>6.0000000000000001E-3</v>
      </c>
      <c r="E57" s="220"/>
      <c r="F57" s="220"/>
      <c r="J57" s="210"/>
      <c r="K57" s="210"/>
    </row>
    <row r="58" spans="1:11" x14ac:dyDescent="0.2">
      <c r="B58" s="220"/>
      <c r="C58" s="220"/>
      <c r="E58" s="220"/>
    </row>
    <row r="59" spans="1:11" x14ac:dyDescent="0.2">
      <c r="B59" s="220"/>
      <c r="F59" s="22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A2564-239B-45B9-BE6B-05AFB2B02287}">
  <sheetPr>
    <tabColor rgb="FF113A3F"/>
  </sheetPr>
  <dimension ref="A1:U53"/>
  <sheetViews>
    <sheetView showGridLines="0" zoomScale="80" zoomScaleNormal="80" workbookViewId="0">
      <pane ySplit="3" topLeftCell="A4" activePane="bottomLeft" state="frozen"/>
      <selection pane="bottomLeft"/>
    </sheetView>
  </sheetViews>
  <sheetFormatPr defaultColWidth="8.85546875" defaultRowHeight="14.25" x14ac:dyDescent="0.25"/>
  <cols>
    <col min="1" max="1" width="51.7109375" style="3" bestFit="1" customWidth="1"/>
    <col min="2" max="2" width="12" style="3" bestFit="1" customWidth="1"/>
    <col min="3" max="3" width="17.7109375" style="3" bestFit="1" customWidth="1"/>
    <col min="4" max="4" width="15.85546875" style="3" bestFit="1" customWidth="1"/>
    <col min="5" max="5" width="11.42578125" style="3" bestFit="1" customWidth="1"/>
    <col min="6" max="6" width="12.7109375" style="3" bestFit="1" customWidth="1"/>
    <col min="7" max="7" width="21.5703125" style="3" bestFit="1" customWidth="1"/>
    <col min="8" max="8" width="21.7109375" style="3" bestFit="1" customWidth="1"/>
    <col min="9" max="9" width="12" style="3" bestFit="1" customWidth="1"/>
    <col min="10" max="10" width="10.7109375" style="26" bestFit="1" customWidth="1"/>
    <col min="11" max="16384" width="8.85546875" style="3"/>
  </cols>
  <sheetData>
    <row r="1" spans="1:21" x14ac:dyDescent="0.25">
      <c r="A1" s="1" t="s">
        <v>2</v>
      </c>
    </row>
    <row r="2" spans="1:21" x14ac:dyDescent="0.25">
      <c r="A2" s="1" t="s">
        <v>473</v>
      </c>
    </row>
    <row r="3" spans="1:21" x14ac:dyDescent="0.25">
      <c r="A3" s="2" t="s">
        <v>0</v>
      </c>
      <c r="B3" s="9"/>
      <c r="C3" s="9"/>
      <c r="D3" s="9"/>
      <c r="E3" s="9"/>
      <c r="F3" s="9"/>
    </row>
    <row r="6" spans="1:21" x14ac:dyDescent="0.25">
      <c r="A6" s="378" t="s">
        <v>36</v>
      </c>
      <c r="B6" s="374" t="s">
        <v>419</v>
      </c>
      <c r="C6" s="380" t="s">
        <v>62</v>
      </c>
      <c r="D6" s="13" t="s">
        <v>50</v>
      </c>
      <c r="E6" s="13" t="s">
        <v>51</v>
      </c>
      <c r="F6" s="381" t="s">
        <v>53</v>
      </c>
      <c r="G6" s="380" t="s">
        <v>54</v>
      </c>
      <c r="H6" s="380" t="s">
        <v>55</v>
      </c>
      <c r="I6" s="374" t="s">
        <v>445</v>
      </c>
      <c r="J6" s="376" t="s">
        <v>14</v>
      </c>
    </row>
    <row r="7" spans="1:21" ht="29.25" thickBot="1" x14ac:dyDescent="0.3">
      <c r="A7" s="379"/>
      <c r="B7" s="375"/>
      <c r="C7" s="380"/>
      <c r="D7" s="13" t="s">
        <v>98</v>
      </c>
      <c r="E7" s="13" t="s">
        <v>52</v>
      </c>
      <c r="F7" s="381"/>
      <c r="G7" s="380"/>
      <c r="H7" s="380"/>
      <c r="I7" s="375"/>
      <c r="J7" s="376"/>
    </row>
    <row r="8" spans="1:21" ht="15" thickBot="1" x14ac:dyDescent="0.3">
      <c r="A8" s="96" t="s">
        <v>84</v>
      </c>
      <c r="B8" s="106"/>
      <c r="C8" s="107"/>
      <c r="D8" s="107"/>
      <c r="E8" s="95"/>
      <c r="F8" s="95"/>
      <c r="G8" s="95"/>
      <c r="H8" s="108"/>
      <c r="I8" s="106"/>
      <c r="J8" s="86"/>
    </row>
    <row r="9" spans="1:21" ht="15" thickBot="1" x14ac:dyDescent="0.3">
      <c r="A9" s="97" t="s">
        <v>56</v>
      </c>
      <c r="B9" s="91">
        <v>1225847</v>
      </c>
      <c r="C9" s="79">
        <v>321544</v>
      </c>
      <c r="D9" s="79" t="s">
        <v>95</v>
      </c>
      <c r="E9" s="79" t="s">
        <v>95</v>
      </c>
      <c r="F9" s="79">
        <v>-4339</v>
      </c>
      <c r="G9" s="79" t="s">
        <v>95</v>
      </c>
      <c r="H9" s="80" t="s">
        <v>95</v>
      </c>
      <c r="I9" s="91">
        <v>1543052</v>
      </c>
      <c r="J9" s="49">
        <v>0.25900000000000001</v>
      </c>
      <c r="K9" s="30"/>
      <c r="L9" s="30"/>
      <c r="M9" s="30"/>
      <c r="N9" s="30"/>
      <c r="O9" s="30"/>
      <c r="P9" s="30"/>
      <c r="Q9" s="30"/>
      <c r="R9" s="30"/>
      <c r="S9" s="30"/>
      <c r="T9" s="30"/>
      <c r="U9" s="30"/>
    </row>
    <row r="10" spans="1:21" ht="15" thickBot="1" x14ac:dyDescent="0.3">
      <c r="A10" s="97" t="s">
        <v>26</v>
      </c>
      <c r="B10" s="104">
        <v>159000</v>
      </c>
      <c r="C10" s="60">
        <v>3000</v>
      </c>
      <c r="D10" s="60" t="s">
        <v>95</v>
      </c>
      <c r="E10" s="60" t="s">
        <v>95</v>
      </c>
      <c r="F10" s="60" t="s">
        <v>95</v>
      </c>
      <c r="G10" s="60" t="s">
        <v>95</v>
      </c>
      <c r="H10" s="105" t="s">
        <v>95</v>
      </c>
      <c r="I10" s="104">
        <v>162000</v>
      </c>
      <c r="J10" s="103">
        <v>1.9E-2</v>
      </c>
      <c r="K10" s="30"/>
      <c r="L10" s="30"/>
      <c r="M10" s="30"/>
      <c r="N10" s="30"/>
      <c r="O10" s="30"/>
      <c r="P10" s="30"/>
      <c r="Q10" s="30"/>
      <c r="R10" s="30"/>
      <c r="S10" s="30"/>
      <c r="T10" s="30"/>
      <c r="U10" s="30"/>
    </row>
    <row r="11" spans="1:21" ht="15" thickBot="1" x14ac:dyDescent="0.3">
      <c r="A11" s="96" t="s">
        <v>85</v>
      </c>
      <c r="B11" s="76">
        <v>1384847</v>
      </c>
      <c r="C11" s="71">
        <v>324544</v>
      </c>
      <c r="D11" s="71" t="s">
        <v>95</v>
      </c>
      <c r="E11" s="71" t="s">
        <v>95</v>
      </c>
      <c r="F11" s="71">
        <v>-4339</v>
      </c>
      <c r="G11" s="71" t="s">
        <v>95</v>
      </c>
      <c r="H11" s="75" t="s">
        <v>95</v>
      </c>
      <c r="I11" s="76">
        <v>1705052</v>
      </c>
      <c r="J11" s="50">
        <v>0.23100000000000001</v>
      </c>
      <c r="K11" s="30"/>
      <c r="L11" s="30"/>
      <c r="M11" s="30"/>
      <c r="N11" s="30"/>
      <c r="O11" s="30"/>
      <c r="P11" s="30"/>
      <c r="Q11" s="30"/>
      <c r="R11" s="30"/>
      <c r="S11" s="30"/>
      <c r="T11" s="30"/>
      <c r="U11" s="30"/>
    </row>
    <row r="12" spans="1:21" ht="15" thickBot="1" x14ac:dyDescent="0.3">
      <c r="A12" s="98" t="s">
        <v>99</v>
      </c>
      <c r="B12" s="48"/>
      <c r="C12" s="46">
        <v>0.23400000000000001</v>
      </c>
      <c r="D12" s="46">
        <v>0</v>
      </c>
      <c r="E12" s="46">
        <v>0</v>
      </c>
      <c r="F12" s="46">
        <v>-3.0000000000000001E-3</v>
      </c>
      <c r="G12" s="46">
        <v>0</v>
      </c>
      <c r="H12" s="47">
        <v>0</v>
      </c>
      <c r="I12" s="48">
        <v>0.23100000000000001</v>
      </c>
      <c r="J12" s="306"/>
      <c r="K12" s="30"/>
      <c r="L12" s="30"/>
      <c r="M12" s="30"/>
      <c r="N12" s="30"/>
      <c r="O12" s="30"/>
      <c r="P12" s="30"/>
      <c r="Q12" s="30"/>
      <c r="R12" s="30"/>
      <c r="S12" s="30"/>
      <c r="T12" s="30"/>
      <c r="U12" s="30"/>
    </row>
    <row r="13" spans="1:21" ht="15" thickBot="1" x14ac:dyDescent="0.3">
      <c r="A13" s="96"/>
      <c r="B13" s="40"/>
      <c r="C13" s="112"/>
      <c r="D13" s="112"/>
      <c r="E13" s="112"/>
      <c r="F13" s="37"/>
      <c r="G13" s="112"/>
      <c r="H13" s="39"/>
      <c r="I13" s="40"/>
      <c r="J13" s="50"/>
      <c r="K13" s="30"/>
      <c r="L13" s="30"/>
      <c r="M13" s="30"/>
      <c r="N13" s="30"/>
      <c r="O13" s="30"/>
      <c r="P13" s="30"/>
      <c r="Q13" s="30"/>
      <c r="R13" s="30"/>
      <c r="S13" s="30"/>
      <c r="T13" s="30"/>
      <c r="U13" s="30"/>
    </row>
    <row r="14" spans="1:21" ht="15" thickBot="1" x14ac:dyDescent="0.3">
      <c r="A14" s="96" t="s">
        <v>8</v>
      </c>
      <c r="B14" s="40"/>
      <c r="C14" s="41"/>
      <c r="D14" s="41"/>
      <c r="E14" s="37"/>
      <c r="F14" s="37"/>
      <c r="G14" s="37"/>
      <c r="H14" s="39"/>
      <c r="I14" s="40"/>
      <c r="J14" s="50"/>
      <c r="K14" s="30"/>
      <c r="L14" s="30"/>
      <c r="M14" s="30"/>
      <c r="N14" s="30"/>
      <c r="O14" s="30"/>
      <c r="P14" s="30"/>
      <c r="Q14" s="30"/>
      <c r="R14" s="30"/>
      <c r="S14" s="30"/>
      <c r="T14" s="30"/>
      <c r="U14" s="30"/>
    </row>
    <row r="15" spans="1:21" ht="15" thickBot="1" x14ac:dyDescent="0.3">
      <c r="A15" s="96" t="s">
        <v>86</v>
      </c>
      <c r="B15" s="76">
        <v>1436231</v>
      </c>
      <c r="C15" s="71">
        <v>-46104</v>
      </c>
      <c r="D15" s="71" t="s">
        <v>95</v>
      </c>
      <c r="E15" s="71" t="s">
        <v>95</v>
      </c>
      <c r="F15" s="71">
        <v>-4842</v>
      </c>
      <c r="G15" s="71" t="s">
        <v>95</v>
      </c>
      <c r="H15" s="75">
        <v>1080</v>
      </c>
      <c r="I15" s="76">
        <v>1386365</v>
      </c>
      <c r="J15" s="50">
        <v>-3.5000000000000003E-2</v>
      </c>
      <c r="K15" s="30"/>
      <c r="L15" s="30"/>
      <c r="M15" s="30"/>
      <c r="N15" s="30"/>
      <c r="O15" s="30"/>
      <c r="P15" s="30"/>
      <c r="Q15" s="30"/>
      <c r="R15" s="30"/>
      <c r="S15" s="30"/>
      <c r="T15" s="30"/>
      <c r="U15" s="30"/>
    </row>
    <row r="16" spans="1:21" ht="15" thickBot="1" x14ac:dyDescent="0.3">
      <c r="A16" s="97" t="s">
        <v>57</v>
      </c>
      <c r="B16" s="78">
        <v>714001</v>
      </c>
      <c r="C16" s="68">
        <v>-19999</v>
      </c>
      <c r="D16" s="68" t="s">
        <v>95</v>
      </c>
      <c r="E16" s="68" t="s">
        <v>95</v>
      </c>
      <c r="F16" s="68" t="s">
        <v>95</v>
      </c>
      <c r="G16" s="68" t="s">
        <v>95</v>
      </c>
      <c r="H16" s="77">
        <v>360</v>
      </c>
      <c r="I16" s="78">
        <v>694362</v>
      </c>
      <c r="J16" s="51">
        <v>-2.8000000000000001E-2</v>
      </c>
      <c r="K16" s="30"/>
      <c r="L16" s="30"/>
      <c r="M16" s="30"/>
      <c r="N16" s="30"/>
      <c r="O16" s="30"/>
      <c r="P16" s="30"/>
      <c r="Q16" s="30"/>
      <c r="R16" s="30"/>
      <c r="S16" s="30"/>
      <c r="T16" s="30"/>
      <c r="U16" s="30"/>
    </row>
    <row r="17" spans="1:21" ht="15" thickBot="1" x14ac:dyDescent="0.3">
      <c r="A17" s="97" t="s">
        <v>83</v>
      </c>
      <c r="B17" s="78">
        <v>344356</v>
      </c>
      <c r="C17" s="68">
        <v>-30425</v>
      </c>
      <c r="D17" s="68" t="s">
        <v>95</v>
      </c>
      <c r="E17" s="68" t="s">
        <v>95</v>
      </c>
      <c r="F17" s="68" t="s">
        <v>95</v>
      </c>
      <c r="G17" s="68" t="s">
        <v>95</v>
      </c>
      <c r="H17" s="77">
        <v>359</v>
      </c>
      <c r="I17" s="78">
        <v>314290</v>
      </c>
      <c r="J17" s="51">
        <v>-8.6999999999999994E-2</v>
      </c>
      <c r="K17" s="30"/>
      <c r="L17" s="30"/>
      <c r="M17" s="30"/>
      <c r="N17" s="30"/>
      <c r="O17" s="30"/>
      <c r="P17" s="30"/>
      <c r="Q17" s="30"/>
      <c r="R17" s="30"/>
      <c r="S17" s="30"/>
      <c r="T17" s="30"/>
      <c r="U17" s="30"/>
    </row>
    <row r="18" spans="1:21" ht="15" thickBot="1" x14ac:dyDescent="0.3">
      <c r="A18" s="97" t="s">
        <v>58</v>
      </c>
      <c r="B18" s="78">
        <v>377874</v>
      </c>
      <c r="C18" s="68">
        <v>4320</v>
      </c>
      <c r="D18" s="68" t="s">
        <v>95</v>
      </c>
      <c r="E18" s="68" t="s">
        <v>95</v>
      </c>
      <c r="F18" s="68">
        <v>-4842</v>
      </c>
      <c r="G18" s="68" t="s">
        <v>95</v>
      </c>
      <c r="H18" s="77">
        <v>361</v>
      </c>
      <c r="I18" s="78">
        <v>377713</v>
      </c>
      <c r="J18" s="51">
        <v>0</v>
      </c>
      <c r="K18" s="30"/>
      <c r="L18" s="30"/>
      <c r="M18" s="30"/>
      <c r="N18" s="30"/>
      <c r="O18" s="30"/>
      <c r="P18" s="30"/>
      <c r="Q18" s="30"/>
      <c r="R18" s="30"/>
      <c r="S18" s="30"/>
      <c r="T18" s="30"/>
      <c r="U18" s="30"/>
    </row>
    <row r="19" spans="1:21" ht="15" thickBot="1" x14ac:dyDescent="0.3">
      <c r="A19" s="97" t="s">
        <v>21</v>
      </c>
      <c r="B19" s="78">
        <v>285566</v>
      </c>
      <c r="C19" s="68">
        <v>8305</v>
      </c>
      <c r="D19" s="68" t="s">
        <v>95</v>
      </c>
      <c r="E19" s="68" t="s">
        <v>95</v>
      </c>
      <c r="F19" s="68">
        <v>-4842</v>
      </c>
      <c r="G19" s="68" t="s">
        <v>95</v>
      </c>
      <c r="H19" s="77">
        <v>361</v>
      </c>
      <c r="I19" s="78">
        <v>289390</v>
      </c>
      <c r="J19" s="51">
        <v>1.2999999999999999E-2</v>
      </c>
      <c r="K19" s="30"/>
      <c r="L19" s="30"/>
      <c r="M19" s="30"/>
      <c r="N19" s="30"/>
      <c r="O19" s="30"/>
      <c r="P19" s="30"/>
      <c r="Q19" s="30"/>
      <c r="R19" s="30"/>
      <c r="S19" s="30"/>
      <c r="T19" s="30"/>
      <c r="U19" s="30"/>
    </row>
    <row r="20" spans="1:21" ht="15" thickBot="1" x14ac:dyDescent="0.3">
      <c r="A20" s="97" t="s">
        <v>59</v>
      </c>
      <c r="B20" s="78">
        <v>92308</v>
      </c>
      <c r="C20" s="68">
        <v>-3985</v>
      </c>
      <c r="D20" s="68" t="s">
        <v>95</v>
      </c>
      <c r="E20" s="68" t="s">
        <v>95</v>
      </c>
      <c r="F20" s="68" t="s">
        <v>95</v>
      </c>
      <c r="G20" s="68" t="s">
        <v>95</v>
      </c>
      <c r="H20" s="77" t="s">
        <v>95</v>
      </c>
      <c r="I20" s="78">
        <v>88323</v>
      </c>
      <c r="J20" s="51">
        <v>-4.2999999999999997E-2</v>
      </c>
      <c r="K20" s="30"/>
      <c r="L20" s="30"/>
      <c r="M20" s="30"/>
      <c r="N20" s="30"/>
      <c r="O20" s="30"/>
      <c r="P20" s="30"/>
      <c r="Q20" s="30"/>
      <c r="R20" s="30"/>
      <c r="S20" s="30"/>
      <c r="T20" s="30"/>
      <c r="U20" s="30"/>
    </row>
    <row r="21" spans="1:21" ht="15" thickBot="1" x14ac:dyDescent="0.3">
      <c r="A21" s="96" t="s">
        <v>87</v>
      </c>
      <c r="B21" s="76">
        <v>566614</v>
      </c>
      <c r="C21" s="71">
        <v>22307</v>
      </c>
      <c r="D21" s="71" t="s">
        <v>95</v>
      </c>
      <c r="E21" s="71" t="s">
        <v>95</v>
      </c>
      <c r="F21" s="71" t="s">
        <v>95</v>
      </c>
      <c r="G21" s="71" t="s">
        <v>95</v>
      </c>
      <c r="H21" s="75">
        <v>637</v>
      </c>
      <c r="I21" s="76">
        <v>589558</v>
      </c>
      <c r="J21" s="50">
        <v>0.04</v>
      </c>
      <c r="K21" s="30"/>
      <c r="L21" s="30"/>
      <c r="M21" s="30"/>
      <c r="N21" s="30"/>
      <c r="O21" s="30"/>
      <c r="P21" s="30"/>
      <c r="Q21" s="30"/>
      <c r="R21" s="30"/>
      <c r="S21" s="30"/>
      <c r="T21" s="30"/>
      <c r="U21" s="30"/>
    </row>
    <row r="22" spans="1:21" ht="15" thickBot="1" x14ac:dyDescent="0.3">
      <c r="A22" s="97" t="s">
        <v>7</v>
      </c>
      <c r="B22" s="78">
        <v>266627</v>
      </c>
      <c r="C22" s="68">
        <v>-665</v>
      </c>
      <c r="D22" s="68" t="s">
        <v>95</v>
      </c>
      <c r="E22" s="68" t="s">
        <v>95</v>
      </c>
      <c r="F22" s="68" t="s">
        <v>95</v>
      </c>
      <c r="G22" s="68" t="s">
        <v>95</v>
      </c>
      <c r="H22" s="77">
        <v>405</v>
      </c>
      <c r="I22" s="78">
        <v>266367</v>
      </c>
      <c r="J22" s="51">
        <v>-1E-3</v>
      </c>
      <c r="K22" s="30"/>
      <c r="L22" s="30"/>
      <c r="M22" s="30"/>
      <c r="N22" s="30"/>
      <c r="O22" s="30"/>
      <c r="P22" s="30"/>
      <c r="Q22" s="30"/>
      <c r="R22" s="30"/>
      <c r="S22" s="30"/>
      <c r="T22" s="30"/>
      <c r="U22" s="30"/>
    </row>
    <row r="23" spans="1:21" ht="15" thickBot="1" x14ac:dyDescent="0.3">
      <c r="A23" s="97" t="s">
        <v>9</v>
      </c>
      <c r="B23" s="78">
        <v>189226</v>
      </c>
      <c r="C23" s="68">
        <v>13254</v>
      </c>
      <c r="D23" s="68" t="s">
        <v>95</v>
      </c>
      <c r="E23" s="68" t="s">
        <v>95</v>
      </c>
      <c r="F23" s="68" t="s">
        <v>95</v>
      </c>
      <c r="G23" s="68" t="s">
        <v>95</v>
      </c>
      <c r="H23" s="77">
        <v>152</v>
      </c>
      <c r="I23" s="78">
        <v>202632</v>
      </c>
      <c r="J23" s="51">
        <v>7.0999999999999994E-2</v>
      </c>
      <c r="K23" s="30"/>
      <c r="L23" s="30"/>
      <c r="M23" s="30"/>
      <c r="N23" s="30"/>
      <c r="O23" s="30"/>
      <c r="P23" s="30"/>
      <c r="Q23" s="30"/>
      <c r="R23" s="30"/>
      <c r="S23" s="30"/>
      <c r="T23" s="30"/>
      <c r="U23" s="30"/>
    </row>
    <row r="24" spans="1:21" ht="15" thickBot="1" x14ac:dyDescent="0.3">
      <c r="A24" s="97" t="s">
        <v>88</v>
      </c>
      <c r="B24" s="78">
        <v>110761</v>
      </c>
      <c r="C24" s="68">
        <v>9718</v>
      </c>
      <c r="D24" s="68" t="s">
        <v>95</v>
      </c>
      <c r="E24" s="68" t="s">
        <v>95</v>
      </c>
      <c r="F24" s="68" t="s">
        <v>95</v>
      </c>
      <c r="G24" s="68" t="s">
        <v>95</v>
      </c>
      <c r="H24" s="77">
        <v>80</v>
      </c>
      <c r="I24" s="78">
        <v>120559</v>
      </c>
      <c r="J24" s="51">
        <v>8.7999999999999995E-2</v>
      </c>
      <c r="K24" s="30"/>
      <c r="L24" s="30"/>
      <c r="M24" s="30"/>
      <c r="N24" s="30"/>
      <c r="O24" s="30"/>
      <c r="P24" s="30"/>
      <c r="Q24" s="30"/>
      <c r="R24" s="30"/>
      <c r="S24" s="30"/>
      <c r="T24" s="30"/>
      <c r="U24" s="30"/>
    </row>
    <row r="25" spans="1:21" ht="15" thickBot="1" x14ac:dyDescent="0.3">
      <c r="A25" s="96" t="s">
        <v>89</v>
      </c>
      <c r="B25" s="76">
        <v>284253</v>
      </c>
      <c r="C25" s="71">
        <v>6197</v>
      </c>
      <c r="D25" s="71">
        <v>3000</v>
      </c>
      <c r="E25" s="71" t="s">
        <v>95</v>
      </c>
      <c r="F25" s="71">
        <v>-4618</v>
      </c>
      <c r="G25" s="71" t="s">
        <v>95</v>
      </c>
      <c r="H25" s="75">
        <v>1005</v>
      </c>
      <c r="I25" s="76">
        <v>289837</v>
      </c>
      <c r="J25" s="50">
        <v>0.02</v>
      </c>
      <c r="K25" s="30"/>
      <c r="L25" s="30"/>
      <c r="M25" s="30"/>
      <c r="N25" s="30"/>
      <c r="O25" s="30"/>
      <c r="P25" s="30"/>
      <c r="Q25" s="30"/>
      <c r="R25" s="30"/>
      <c r="S25" s="30"/>
      <c r="T25" s="30"/>
      <c r="U25" s="30"/>
    </row>
    <row r="26" spans="1:21" ht="15" thickBot="1" x14ac:dyDescent="0.3">
      <c r="A26" s="96" t="s">
        <v>28</v>
      </c>
      <c r="B26" s="76">
        <v>2287098</v>
      </c>
      <c r="C26" s="71">
        <v>-17600</v>
      </c>
      <c r="D26" s="71">
        <v>3000</v>
      </c>
      <c r="E26" s="71" t="s">
        <v>95</v>
      </c>
      <c r="F26" s="71">
        <v>-9460</v>
      </c>
      <c r="G26" s="71" t="s">
        <v>95</v>
      </c>
      <c r="H26" s="75">
        <v>2722</v>
      </c>
      <c r="I26" s="76">
        <v>2265760</v>
      </c>
      <c r="J26" s="50">
        <v>-8.9999999999999993E-3</v>
      </c>
      <c r="K26" s="30"/>
      <c r="L26" s="30"/>
      <c r="M26" s="30"/>
      <c r="N26" s="30"/>
      <c r="O26" s="30"/>
      <c r="P26" s="30"/>
      <c r="Q26" s="30"/>
      <c r="R26" s="30"/>
      <c r="S26" s="30"/>
      <c r="T26" s="30"/>
      <c r="U26" s="30"/>
    </row>
    <row r="27" spans="1:21" ht="15" thickBot="1" x14ac:dyDescent="0.3">
      <c r="A27" s="98" t="s">
        <v>29</v>
      </c>
      <c r="B27" s="48"/>
      <c r="C27" s="46">
        <v>-8.0000000000000002E-3</v>
      </c>
      <c r="D27" s="46">
        <v>1E-3</v>
      </c>
      <c r="E27" s="46">
        <v>0</v>
      </c>
      <c r="F27" s="46">
        <v>-4.0000000000000001E-3</v>
      </c>
      <c r="G27" s="46">
        <v>0</v>
      </c>
      <c r="H27" s="47">
        <v>1E-3</v>
      </c>
      <c r="I27" s="48">
        <v>-8.9999999999999993E-3</v>
      </c>
      <c r="J27" s="50"/>
      <c r="K27" s="30"/>
      <c r="L27" s="30"/>
      <c r="M27" s="30"/>
      <c r="N27" s="30"/>
      <c r="O27" s="30"/>
      <c r="P27" s="30"/>
      <c r="Q27" s="30"/>
      <c r="R27" s="30"/>
      <c r="S27" s="30"/>
      <c r="T27" s="30"/>
      <c r="U27" s="30"/>
    </row>
    <row r="28" spans="1:21" ht="15" thickBot="1" x14ac:dyDescent="0.3">
      <c r="A28" s="96"/>
      <c r="B28" s="40"/>
      <c r="C28" s="41"/>
      <c r="D28" s="41"/>
      <c r="E28" s="37"/>
      <c r="F28" s="37"/>
      <c r="G28" s="37"/>
      <c r="H28" s="39"/>
      <c r="I28" s="40"/>
      <c r="J28" s="50"/>
      <c r="K28" s="30"/>
      <c r="L28" s="30"/>
      <c r="M28" s="30"/>
      <c r="N28" s="30"/>
      <c r="O28" s="30"/>
      <c r="P28" s="30"/>
      <c r="Q28" s="30"/>
      <c r="R28" s="30"/>
      <c r="S28" s="30"/>
      <c r="T28" s="30"/>
      <c r="U28" s="30"/>
    </row>
    <row r="29" spans="1:21" ht="15" thickBot="1" x14ac:dyDescent="0.3">
      <c r="A29" s="96" t="s">
        <v>477</v>
      </c>
      <c r="B29" s="90">
        <v>3671945</v>
      </c>
      <c r="C29" s="88">
        <v>306944</v>
      </c>
      <c r="D29" s="88">
        <v>3000</v>
      </c>
      <c r="E29" s="88" t="s">
        <v>95</v>
      </c>
      <c r="F29" s="88">
        <v>-13799</v>
      </c>
      <c r="G29" s="88" t="s">
        <v>95</v>
      </c>
      <c r="H29" s="89">
        <v>2722</v>
      </c>
      <c r="I29" s="90">
        <v>3970812</v>
      </c>
      <c r="J29" s="86">
        <v>8.1000000000000003E-2</v>
      </c>
      <c r="K29" s="30"/>
      <c r="L29" s="30"/>
      <c r="M29" s="30"/>
      <c r="N29" s="30"/>
      <c r="O29" s="30"/>
      <c r="P29" s="30"/>
      <c r="Q29" s="30"/>
      <c r="R29" s="30"/>
      <c r="S29" s="30"/>
      <c r="T29" s="30"/>
      <c r="U29" s="30"/>
    </row>
    <row r="30" spans="1:21" ht="15" thickBot="1" x14ac:dyDescent="0.3">
      <c r="A30" s="99" t="s">
        <v>32</v>
      </c>
      <c r="B30" s="56"/>
      <c r="C30" s="57">
        <v>8.4000000000000005E-2</v>
      </c>
      <c r="D30" s="57">
        <v>1E-3</v>
      </c>
      <c r="E30" s="46">
        <v>0</v>
      </c>
      <c r="F30" s="46">
        <v>-4.0000000000000001E-3</v>
      </c>
      <c r="G30" s="57">
        <v>0</v>
      </c>
      <c r="H30" s="58">
        <v>1E-3</v>
      </c>
      <c r="I30" s="56">
        <v>8.1000000000000003E-2</v>
      </c>
      <c r="J30" s="52"/>
      <c r="K30" s="30"/>
      <c r="L30" s="30"/>
      <c r="M30" s="30"/>
      <c r="N30" s="30"/>
      <c r="O30" s="30"/>
      <c r="P30" s="30"/>
      <c r="Q30" s="30"/>
      <c r="R30" s="30"/>
      <c r="S30" s="30"/>
      <c r="T30" s="30"/>
      <c r="U30" s="30"/>
    </row>
    <row r="31" spans="1:21" ht="15" thickBot="1" x14ac:dyDescent="0.3">
      <c r="A31" s="100"/>
      <c r="B31" s="42"/>
      <c r="C31" s="109"/>
      <c r="D31" s="110"/>
      <c r="E31" s="41"/>
      <c r="F31" s="37"/>
      <c r="G31" s="109"/>
      <c r="H31" s="111"/>
      <c r="I31" s="42"/>
      <c r="J31" s="53"/>
      <c r="K31" s="30"/>
      <c r="L31" s="30"/>
      <c r="M31" s="30"/>
      <c r="N31" s="30"/>
      <c r="O31" s="30"/>
      <c r="P31" s="30"/>
      <c r="Q31" s="30"/>
      <c r="R31" s="30"/>
      <c r="S31" s="30"/>
      <c r="T31" s="30"/>
      <c r="U31" s="30"/>
    </row>
    <row r="32" spans="1:21" ht="15" thickBot="1" x14ac:dyDescent="0.3">
      <c r="A32" s="100" t="s">
        <v>478</v>
      </c>
      <c r="B32" s="73">
        <v>-296808</v>
      </c>
      <c r="C32" s="70" t="s">
        <v>95</v>
      </c>
      <c r="D32" s="70">
        <v>-3000</v>
      </c>
      <c r="E32" s="71">
        <v>-22669</v>
      </c>
      <c r="F32" s="71">
        <v>13799</v>
      </c>
      <c r="G32" s="70">
        <v>-5660</v>
      </c>
      <c r="H32" s="72">
        <v>-12994</v>
      </c>
      <c r="I32" s="73">
        <v>-327332</v>
      </c>
      <c r="J32" s="53">
        <v>0.10299999999999999</v>
      </c>
      <c r="K32" s="30"/>
      <c r="L32" s="30"/>
      <c r="M32" s="30"/>
      <c r="N32" s="30"/>
      <c r="O32" s="30"/>
      <c r="P32" s="30"/>
      <c r="Q32" s="30"/>
      <c r="R32" s="30"/>
      <c r="S32" s="30"/>
      <c r="T32" s="30"/>
      <c r="U32" s="30"/>
    </row>
    <row r="33" spans="1:21" ht="15" thickBot="1" x14ac:dyDescent="0.3">
      <c r="A33" s="101" t="s">
        <v>11</v>
      </c>
      <c r="B33" s="74">
        <v>107910</v>
      </c>
      <c r="C33" s="67" t="s">
        <v>95</v>
      </c>
      <c r="D33" s="67">
        <v>-3000</v>
      </c>
      <c r="E33" s="68">
        <v>-22669</v>
      </c>
      <c r="F33" s="68">
        <v>13799</v>
      </c>
      <c r="G33" s="67">
        <v>-5660</v>
      </c>
      <c r="H33" s="69">
        <v>-21014</v>
      </c>
      <c r="I33" s="74">
        <v>69366</v>
      </c>
      <c r="J33" s="54">
        <v>-0.35699999999999998</v>
      </c>
      <c r="K33" s="30"/>
      <c r="L33" s="30"/>
      <c r="M33" s="30"/>
      <c r="N33" s="30"/>
      <c r="O33" s="30"/>
      <c r="P33" s="30"/>
      <c r="Q33" s="30"/>
      <c r="R33" s="30"/>
      <c r="S33" s="30"/>
      <c r="T33" s="30"/>
      <c r="U33" s="30"/>
    </row>
    <row r="34" spans="1:21" ht="15" thickBot="1" x14ac:dyDescent="0.3">
      <c r="A34" s="101" t="s">
        <v>33</v>
      </c>
      <c r="B34" s="74">
        <v>9212</v>
      </c>
      <c r="C34" s="67" t="s">
        <v>95</v>
      </c>
      <c r="D34" s="67" t="s">
        <v>95</v>
      </c>
      <c r="E34" s="68" t="s">
        <v>95</v>
      </c>
      <c r="F34" s="68" t="s">
        <v>95</v>
      </c>
      <c r="G34" s="67" t="s">
        <v>95</v>
      </c>
      <c r="H34" s="69">
        <v>313</v>
      </c>
      <c r="I34" s="74">
        <v>9525</v>
      </c>
      <c r="J34" s="54">
        <v>3.4000000000000002E-2</v>
      </c>
      <c r="K34" s="30"/>
      <c r="L34" s="30"/>
      <c r="M34" s="30"/>
      <c r="N34" s="30"/>
      <c r="O34" s="30"/>
      <c r="P34" s="30"/>
      <c r="Q34" s="30"/>
      <c r="R34" s="30"/>
      <c r="S34" s="30"/>
      <c r="T34" s="30"/>
      <c r="U34" s="30"/>
    </row>
    <row r="35" spans="1:21" ht="15" thickBot="1" x14ac:dyDescent="0.3">
      <c r="A35" s="101" t="s">
        <v>34</v>
      </c>
      <c r="B35" s="74">
        <v>-413930</v>
      </c>
      <c r="C35" s="67" t="s">
        <v>95</v>
      </c>
      <c r="D35" s="67" t="s">
        <v>95</v>
      </c>
      <c r="E35" s="68" t="s">
        <v>95</v>
      </c>
      <c r="F35" s="68" t="s">
        <v>95</v>
      </c>
      <c r="G35" s="67" t="s">
        <v>95</v>
      </c>
      <c r="H35" s="69">
        <v>7707</v>
      </c>
      <c r="I35" s="74">
        <v>-406223</v>
      </c>
      <c r="J35" s="54">
        <v>-1.9E-2</v>
      </c>
      <c r="K35" s="30"/>
      <c r="L35" s="30"/>
      <c r="M35" s="30"/>
      <c r="N35" s="30"/>
      <c r="O35" s="30"/>
      <c r="P35" s="30"/>
      <c r="Q35" s="30"/>
      <c r="R35" s="30"/>
      <c r="S35" s="30"/>
      <c r="T35" s="30"/>
      <c r="U35" s="30"/>
    </row>
    <row r="36" spans="1:21" ht="15" thickBot="1" x14ac:dyDescent="0.3">
      <c r="A36" s="102"/>
      <c r="B36" s="45"/>
      <c r="C36" s="43"/>
      <c r="D36" s="43"/>
      <c r="E36" s="38"/>
      <c r="F36" s="38"/>
      <c r="G36" s="43"/>
      <c r="H36" s="44"/>
      <c r="I36" s="45"/>
      <c r="J36" s="55"/>
      <c r="K36" s="30"/>
      <c r="L36" s="30"/>
      <c r="M36" s="30"/>
      <c r="N36" s="30"/>
      <c r="O36" s="30"/>
      <c r="P36" s="30"/>
      <c r="Q36" s="30"/>
      <c r="R36" s="30"/>
      <c r="S36" s="30"/>
      <c r="T36" s="30"/>
      <c r="U36" s="30"/>
    </row>
    <row r="37" spans="1:21" ht="15" thickBot="1" x14ac:dyDescent="0.3">
      <c r="A37" s="102" t="s">
        <v>479</v>
      </c>
      <c r="B37" s="62">
        <v>3375</v>
      </c>
      <c r="C37" s="59" t="s">
        <v>95</v>
      </c>
      <c r="D37" s="59" t="s">
        <v>95</v>
      </c>
      <c r="E37" s="60" t="s">
        <v>95</v>
      </c>
      <c r="F37" s="60" t="s">
        <v>95</v>
      </c>
      <c r="G37" s="59">
        <v>-3680</v>
      </c>
      <c r="H37" s="61">
        <v>2355</v>
      </c>
      <c r="I37" s="62">
        <v>2050</v>
      </c>
      <c r="J37" s="54">
        <v>-0.39300000000000002</v>
      </c>
      <c r="K37" s="30"/>
      <c r="L37" s="30"/>
      <c r="M37" s="30"/>
      <c r="N37" s="30"/>
      <c r="O37" s="30"/>
      <c r="P37" s="30"/>
      <c r="Q37" s="30"/>
      <c r="R37" s="30"/>
      <c r="S37" s="30"/>
      <c r="T37" s="30"/>
      <c r="U37" s="30"/>
    </row>
    <row r="38" spans="1:21" ht="15" thickBot="1" x14ac:dyDescent="0.3">
      <c r="A38" s="101" t="s">
        <v>30</v>
      </c>
      <c r="B38" s="87" t="s">
        <v>95</v>
      </c>
      <c r="C38" s="67" t="s">
        <v>95</v>
      </c>
      <c r="D38" s="67" t="s">
        <v>95</v>
      </c>
      <c r="E38" s="68" t="s">
        <v>95</v>
      </c>
      <c r="F38" s="68" t="s">
        <v>95</v>
      </c>
      <c r="G38" s="67">
        <v>-3680</v>
      </c>
      <c r="H38" s="69">
        <v>3680</v>
      </c>
      <c r="I38" s="87" t="s">
        <v>95</v>
      </c>
      <c r="J38" s="54" t="s">
        <v>4</v>
      </c>
      <c r="K38" s="30"/>
      <c r="L38" s="30"/>
      <c r="M38" s="30"/>
      <c r="N38" s="30"/>
      <c r="O38" s="30"/>
      <c r="P38" s="30"/>
      <c r="Q38" s="30"/>
      <c r="R38" s="30"/>
      <c r="S38" s="30"/>
      <c r="T38" s="30"/>
      <c r="U38" s="30"/>
    </row>
    <row r="39" spans="1:21" ht="15" thickBot="1" x14ac:dyDescent="0.3">
      <c r="A39" s="102"/>
      <c r="B39" s="45"/>
      <c r="C39" s="43"/>
      <c r="D39" s="43"/>
      <c r="E39" s="38"/>
      <c r="F39" s="38"/>
      <c r="G39" s="43"/>
      <c r="H39" s="44"/>
      <c r="I39" s="45"/>
      <c r="J39" s="55"/>
      <c r="K39" s="30"/>
      <c r="L39" s="30"/>
      <c r="M39" s="30"/>
      <c r="N39" s="30"/>
      <c r="O39" s="30"/>
      <c r="P39" s="30"/>
      <c r="Q39" s="30"/>
      <c r="R39" s="30"/>
      <c r="S39" s="30"/>
      <c r="T39" s="30"/>
      <c r="U39" s="30"/>
    </row>
    <row r="40" spans="1:21" ht="15" thickBot="1" x14ac:dyDescent="0.3">
      <c r="A40" s="100" t="s">
        <v>480</v>
      </c>
      <c r="B40" s="73">
        <v>3378512</v>
      </c>
      <c r="C40" s="70">
        <v>306944</v>
      </c>
      <c r="D40" s="70" t="s">
        <v>95</v>
      </c>
      <c r="E40" s="71">
        <v>-22669</v>
      </c>
      <c r="F40" s="71" t="s">
        <v>95</v>
      </c>
      <c r="G40" s="70">
        <v>-9340</v>
      </c>
      <c r="H40" s="72">
        <v>-7917</v>
      </c>
      <c r="I40" s="73">
        <v>3645530</v>
      </c>
      <c r="J40" s="53">
        <v>7.9000000000000001E-2</v>
      </c>
      <c r="K40" s="30"/>
      <c r="L40" s="30"/>
      <c r="M40" s="30"/>
      <c r="N40" s="30"/>
      <c r="O40" s="30"/>
      <c r="P40" s="30"/>
      <c r="Q40" s="30"/>
      <c r="R40" s="30"/>
      <c r="S40" s="30"/>
      <c r="T40" s="30"/>
      <c r="U40" s="30"/>
    </row>
    <row r="41" spans="1:21" ht="15" thickBot="1" x14ac:dyDescent="0.3">
      <c r="A41" s="99" t="s">
        <v>35</v>
      </c>
      <c r="B41" s="56"/>
      <c r="C41" s="57">
        <v>9.0999999999999998E-2</v>
      </c>
      <c r="D41" s="57">
        <v>0</v>
      </c>
      <c r="E41" s="46">
        <v>-7.0000000000000001E-3</v>
      </c>
      <c r="F41" s="46">
        <v>0</v>
      </c>
      <c r="G41" s="57">
        <v>-3.0000000000000001E-3</v>
      </c>
      <c r="H41" s="58">
        <v>-2E-3</v>
      </c>
      <c r="I41" s="56">
        <v>7.9000000000000001E-2</v>
      </c>
      <c r="J41" s="56"/>
      <c r="K41" s="30"/>
      <c r="L41" s="30"/>
      <c r="M41" s="30"/>
      <c r="N41" s="30"/>
      <c r="O41" s="30"/>
      <c r="P41" s="30"/>
      <c r="Q41" s="30"/>
      <c r="R41" s="30"/>
      <c r="S41" s="30"/>
      <c r="T41" s="30"/>
      <c r="U41" s="30"/>
    </row>
    <row r="42" spans="1:21" ht="15" thickBot="1" x14ac:dyDescent="0.3">
      <c r="A42" s="102"/>
      <c r="B42" s="45"/>
      <c r="C42" s="43"/>
      <c r="D42" s="43"/>
      <c r="E42" s="38"/>
      <c r="F42" s="38"/>
      <c r="G42" s="43"/>
      <c r="H42" s="44"/>
      <c r="I42" s="45"/>
      <c r="J42" s="52"/>
      <c r="K42" s="30"/>
      <c r="L42" s="30"/>
      <c r="M42" s="30"/>
      <c r="N42" s="30"/>
      <c r="O42" s="30"/>
      <c r="P42" s="30"/>
      <c r="Q42" s="30"/>
      <c r="R42" s="30"/>
      <c r="S42" s="30"/>
      <c r="T42" s="30"/>
      <c r="U42" s="30"/>
    </row>
    <row r="43" spans="1:21" ht="15" thickBot="1" x14ac:dyDescent="0.3">
      <c r="A43" s="102" t="s">
        <v>488</v>
      </c>
      <c r="B43" s="62">
        <v>40736528</v>
      </c>
      <c r="C43" s="59" t="s">
        <v>95</v>
      </c>
      <c r="D43" s="59" t="s">
        <v>95</v>
      </c>
      <c r="E43" s="60">
        <v>-609170</v>
      </c>
      <c r="F43" s="60" t="s">
        <v>95</v>
      </c>
      <c r="G43" s="59" t="s">
        <v>95</v>
      </c>
      <c r="H43" s="61">
        <v>360065</v>
      </c>
      <c r="I43" s="62">
        <v>40487423</v>
      </c>
      <c r="J43" s="55">
        <v>-6.0000000000000001E-3</v>
      </c>
      <c r="K43" s="30"/>
      <c r="L43" s="30"/>
      <c r="M43" s="30"/>
      <c r="N43" s="30"/>
      <c r="O43" s="30"/>
      <c r="P43" s="30"/>
      <c r="Q43" s="30"/>
      <c r="R43" s="30"/>
      <c r="S43" s="30"/>
      <c r="T43" s="30"/>
      <c r="U43" s="30"/>
    </row>
    <row r="44" spans="1:21" ht="15" thickBot="1" x14ac:dyDescent="0.3">
      <c r="A44" s="100" t="s">
        <v>60</v>
      </c>
      <c r="B44" s="66">
        <v>82.94</v>
      </c>
      <c r="C44" s="63">
        <v>7.53</v>
      </c>
      <c r="D44" s="63">
        <v>0</v>
      </c>
      <c r="E44" s="64">
        <v>0.69</v>
      </c>
      <c r="F44" s="64">
        <v>0</v>
      </c>
      <c r="G44" s="63">
        <v>-0.23</v>
      </c>
      <c r="H44" s="65">
        <v>-0.87</v>
      </c>
      <c r="I44" s="66">
        <v>90.04</v>
      </c>
      <c r="J44" s="53">
        <v>8.5999999999999993E-2</v>
      </c>
      <c r="K44" s="30"/>
      <c r="L44" s="30"/>
      <c r="M44" s="30"/>
      <c r="N44" s="30"/>
      <c r="O44" s="30"/>
      <c r="P44" s="30"/>
      <c r="Q44" s="30"/>
      <c r="R44" s="30"/>
      <c r="S44" s="31"/>
      <c r="T44" s="30"/>
      <c r="U44" s="30"/>
    </row>
    <row r="45" spans="1:21" ht="15" thickBot="1" x14ac:dyDescent="0.3">
      <c r="A45" s="99" t="s">
        <v>61</v>
      </c>
      <c r="B45" s="330" t="s">
        <v>481</v>
      </c>
      <c r="C45" s="327">
        <v>9.0999999999999998E-2</v>
      </c>
      <c r="D45" s="327">
        <v>0</v>
      </c>
      <c r="E45" s="328">
        <v>8.0000000000000002E-3</v>
      </c>
      <c r="F45" s="328">
        <v>0</v>
      </c>
      <c r="G45" s="327">
        <v>-3.0000000000000001E-3</v>
      </c>
      <c r="H45" s="329">
        <v>-1.0999999999999999E-2</v>
      </c>
      <c r="I45" s="330">
        <v>8.5999999999999993E-2</v>
      </c>
      <c r="J45" s="42"/>
      <c r="K45" s="30"/>
      <c r="L45" s="30"/>
      <c r="M45" s="30"/>
      <c r="N45" s="30"/>
      <c r="O45" s="30"/>
      <c r="P45" s="30"/>
      <c r="Q45" s="30"/>
      <c r="R45" s="30"/>
      <c r="S45" s="30"/>
      <c r="T45" s="30"/>
      <c r="U45" s="30"/>
    </row>
    <row r="46" spans="1:21" ht="15" x14ac:dyDescent="0.25">
      <c r="A46"/>
      <c r="B46"/>
      <c r="C46"/>
      <c r="D46"/>
      <c r="E46"/>
      <c r="F46"/>
      <c r="G46"/>
      <c r="H46"/>
      <c r="I46"/>
      <c r="J46" s="11"/>
      <c r="K46" s="30"/>
    </row>
    <row r="47" spans="1:21" ht="15" x14ac:dyDescent="0.25">
      <c r="A47"/>
      <c r="B47"/>
      <c r="C47"/>
      <c r="D47"/>
      <c r="E47"/>
      <c r="F47"/>
      <c r="G47"/>
      <c r="H47"/>
      <c r="I47"/>
      <c r="J47" s="11"/>
      <c r="K47" s="30"/>
    </row>
    <row r="48" spans="1:21" x14ac:dyDescent="0.25">
      <c r="A48" s="377" t="s">
        <v>372</v>
      </c>
      <c r="B48" s="377"/>
      <c r="C48" s="377"/>
      <c r="D48" s="377"/>
      <c r="E48" s="377"/>
      <c r="F48" s="377"/>
      <c r="K48" s="30"/>
    </row>
    <row r="49" spans="1:6" x14ac:dyDescent="0.25">
      <c r="A49" s="377"/>
      <c r="B49" s="377"/>
      <c r="C49" s="377"/>
      <c r="D49" s="377"/>
      <c r="E49" s="377"/>
      <c r="F49" s="377"/>
    </row>
    <row r="50" spans="1:6" x14ac:dyDescent="0.25">
      <c r="A50" s="377"/>
      <c r="B50" s="377"/>
      <c r="C50" s="377"/>
      <c r="D50" s="377"/>
      <c r="E50" s="377"/>
      <c r="F50" s="377"/>
    </row>
    <row r="51" spans="1:6" x14ac:dyDescent="0.25">
      <c r="A51" s="85" t="s">
        <v>487</v>
      </c>
    </row>
    <row r="52" spans="1:6" x14ac:dyDescent="0.25">
      <c r="A52" s="364"/>
      <c r="B52" s="364"/>
      <c r="C52" s="364"/>
      <c r="D52" s="364"/>
      <c r="E52" s="364"/>
      <c r="F52" s="364"/>
    </row>
    <row r="53" spans="1:6" x14ac:dyDescent="0.25">
      <c r="A53" s="364"/>
      <c r="B53" s="364"/>
      <c r="C53" s="364"/>
      <c r="D53" s="364"/>
      <c r="E53" s="364"/>
      <c r="F53" s="364"/>
    </row>
  </sheetData>
  <mergeCells count="9">
    <mergeCell ref="I6:I7"/>
    <mergeCell ref="J6:J7"/>
    <mergeCell ref="A48:F50"/>
    <mergeCell ref="A6:A7"/>
    <mergeCell ref="B6:B7"/>
    <mergeCell ref="C6:C7"/>
    <mergeCell ref="F6:F7"/>
    <mergeCell ref="G6:G7"/>
    <mergeCell ref="H6:H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F3745-4B90-44E1-A03B-B8955A964F57}">
  <sheetPr>
    <tabColor rgb="FF113A3F"/>
  </sheetPr>
  <dimension ref="A1:N26"/>
  <sheetViews>
    <sheetView showGridLines="0" zoomScale="80" zoomScaleNormal="80" workbookViewId="0">
      <pane ySplit="3" topLeftCell="A4" activePane="bottomLeft" state="frozen"/>
      <selection pane="bottomLeft"/>
    </sheetView>
  </sheetViews>
  <sheetFormatPr defaultColWidth="8.85546875" defaultRowHeight="14.25" x14ac:dyDescent="0.25"/>
  <cols>
    <col min="1" max="1" width="41.140625" style="3" bestFit="1" customWidth="1"/>
    <col min="2" max="3" width="10.85546875" style="3" bestFit="1" customWidth="1"/>
    <col min="4" max="4" width="9.7109375" style="3" customWidth="1"/>
    <col min="5" max="6" width="10.85546875" style="3" bestFit="1" customWidth="1"/>
    <col min="7" max="7" width="9.7109375" style="3" customWidth="1"/>
    <col min="8" max="8" width="9.42578125" style="3" bestFit="1" customWidth="1"/>
    <col min="9" max="9" width="9.140625" style="3" customWidth="1"/>
    <col min="10" max="10" width="8.85546875" style="3"/>
    <col min="11" max="11" width="9.5703125" style="3" bestFit="1" customWidth="1"/>
    <col min="12" max="12" width="35.140625" style="3" customWidth="1"/>
    <col min="13" max="13" width="42.7109375" style="3" customWidth="1"/>
    <col min="14" max="14" width="10.140625" style="3" bestFit="1" customWidth="1"/>
    <col min="15" max="15" width="10.28515625" style="3" bestFit="1" customWidth="1"/>
    <col min="16" max="16" width="12.85546875" style="3" bestFit="1" customWidth="1"/>
    <col min="17" max="17" width="9" style="3" bestFit="1" customWidth="1"/>
    <col min="18" max="16384" width="8.85546875" style="3"/>
  </cols>
  <sheetData>
    <row r="1" spans="1:14" x14ac:dyDescent="0.25">
      <c r="A1" s="1" t="s">
        <v>2</v>
      </c>
    </row>
    <row r="2" spans="1:14" x14ac:dyDescent="0.25">
      <c r="A2" s="1" t="s">
        <v>49</v>
      </c>
    </row>
    <row r="3" spans="1:14" x14ac:dyDescent="0.25">
      <c r="A3" s="2" t="s">
        <v>0</v>
      </c>
      <c r="H3" s="9"/>
      <c r="I3" s="9"/>
    </row>
    <row r="5" spans="1:14" ht="15.6" customHeight="1" thickBot="1" x14ac:dyDescent="0.3">
      <c r="B5" s="382" t="s">
        <v>79</v>
      </c>
      <c r="C5" s="382"/>
      <c r="D5" s="382"/>
      <c r="E5" s="383" t="s">
        <v>80</v>
      </c>
      <c r="F5" s="384"/>
      <c r="G5" s="384"/>
      <c r="H5" s="384"/>
    </row>
    <row r="6" spans="1:14" ht="44.25" thickTop="1" thickBot="1" x14ac:dyDescent="0.3">
      <c r="A6" s="27" t="s">
        <v>43</v>
      </c>
      <c r="B6" s="17">
        <v>45382</v>
      </c>
      <c r="C6" s="17">
        <v>45291</v>
      </c>
      <c r="D6" s="17" t="s">
        <v>14</v>
      </c>
      <c r="E6" s="81">
        <v>45382</v>
      </c>
      <c r="F6" s="81">
        <v>45291</v>
      </c>
      <c r="G6" s="81" t="s">
        <v>14</v>
      </c>
      <c r="H6" s="82" t="s">
        <v>63</v>
      </c>
    </row>
    <row r="7" spans="1:14" ht="15" thickTop="1" x14ac:dyDescent="0.25">
      <c r="A7" s="18" t="s">
        <v>402</v>
      </c>
      <c r="B7" s="83" t="s">
        <v>481</v>
      </c>
      <c r="C7" s="83" t="s">
        <v>481</v>
      </c>
      <c r="D7" s="83" t="s">
        <v>481</v>
      </c>
      <c r="E7" s="310">
        <v>1705052</v>
      </c>
      <c r="F7" s="310">
        <v>1384847</v>
      </c>
      <c r="G7" s="113">
        <v>0.23100000000000001</v>
      </c>
      <c r="H7" s="24">
        <v>0.42899999999999999</v>
      </c>
      <c r="J7" s="30"/>
      <c r="K7" s="30"/>
      <c r="L7" s="30"/>
      <c r="M7" s="30"/>
      <c r="N7" s="30"/>
    </row>
    <row r="8" spans="1:14" x14ac:dyDescent="0.25">
      <c r="A8" s="19" t="s">
        <v>10</v>
      </c>
      <c r="B8" s="84" t="s">
        <v>481</v>
      </c>
      <c r="C8" s="84" t="s">
        <v>481</v>
      </c>
      <c r="D8" s="84" t="s">
        <v>481</v>
      </c>
      <c r="E8" s="311">
        <v>1543052</v>
      </c>
      <c r="F8" s="311">
        <v>1225847</v>
      </c>
      <c r="G8" s="25">
        <v>0.25900000000000001</v>
      </c>
      <c r="H8" s="25">
        <v>0.38900000000000001</v>
      </c>
      <c r="J8" s="30"/>
      <c r="K8" s="30"/>
      <c r="L8" s="30"/>
      <c r="M8" s="30"/>
      <c r="N8" s="30"/>
    </row>
    <row r="9" spans="1:14" x14ac:dyDescent="0.25">
      <c r="A9" s="19" t="s">
        <v>26</v>
      </c>
      <c r="B9" s="84" t="s">
        <v>481</v>
      </c>
      <c r="C9" s="84" t="s">
        <v>481</v>
      </c>
      <c r="D9" s="84" t="s">
        <v>481</v>
      </c>
      <c r="E9" s="311">
        <v>162000</v>
      </c>
      <c r="F9" s="311">
        <v>159000</v>
      </c>
      <c r="G9" s="25">
        <v>1.9E-2</v>
      </c>
      <c r="H9" s="25">
        <v>0.04</v>
      </c>
      <c r="J9" s="30"/>
      <c r="K9" s="30"/>
      <c r="L9" s="30"/>
      <c r="M9" s="30"/>
      <c r="N9" s="30"/>
    </row>
    <row r="10" spans="1:14" x14ac:dyDescent="0.25">
      <c r="A10" s="18" t="s">
        <v>44</v>
      </c>
      <c r="B10" s="23">
        <v>3489396</v>
      </c>
      <c r="C10" s="23">
        <v>3463259</v>
      </c>
      <c r="D10" s="114">
        <v>8.0000000000000002E-3</v>
      </c>
      <c r="E10" s="312">
        <v>2265760</v>
      </c>
      <c r="F10" s="312">
        <v>2287098</v>
      </c>
      <c r="G10" s="24">
        <v>-8.9999999999999993E-3</v>
      </c>
      <c r="H10" s="24">
        <v>0.57099999999999995</v>
      </c>
      <c r="J10" s="30"/>
      <c r="K10" s="30"/>
      <c r="L10" s="30"/>
      <c r="M10" s="30"/>
      <c r="N10" s="30"/>
    </row>
    <row r="11" spans="1:14" x14ac:dyDescent="0.25">
      <c r="A11" s="18" t="s">
        <v>68</v>
      </c>
      <c r="B11" s="23">
        <v>2012188</v>
      </c>
      <c r="C11" s="23">
        <v>2021278</v>
      </c>
      <c r="D11" s="24">
        <v>-4.0000000000000001E-3</v>
      </c>
      <c r="E11" s="23">
        <v>1386365</v>
      </c>
      <c r="F11" s="23">
        <v>1436231</v>
      </c>
      <c r="G11" s="24">
        <v>-3.5000000000000003E-2</v>
      </c>
      <c r="H11" s="24">
        <v>0.34899999999999998</v>
      </c>
      <c r="J11" s="30"/>
      <c r="K11" s="30"/>
      <c r="L11" s="30"/>
      <c r="M11" s="30"/>
      <c r="N11" s="30"/>
    </row>
    <row r="12" spans="1:14" x14ac:dyDescent="0.25">
      <c r="A12" s="20" t="s">
        <v>64</v>
      </c>
      <c r="B12" s="308">
        <v>1021558</v>
      </c>
      <c r="C12" s="308">
        <v>1043800</v>
      </c>
      <c r="D12" s="115">
        <v>-2.1000000000000001E-2</v>
      </c>
      <c r="E12" s="313">
        <v>694362</v>
      </c>
      <c r="F12" s="313">
        <v>714001</v>
      </c>
      <c r="G12" s="12">
        <v>-2.8000000000000001E-2</v>
      </c>
      <c r="H12" s="12">
        <v>0.17499999999999999</v>
      </c>
      <c r="J12" s="30"/>
      <c r="K12" s="30"/>
      <c r="L12" s="30"/>
      <c r="M12" s="30"/>
      <c r="N12" s="30"/>
    </row>
    <row r="13" spans="1:14" x14ac:dyDescent="0.25">
      <c r="A13" s="20" t="s">
        <v>83</v>
      </c>
      <c r="B13" s="308">
        <v>606889</v>
      </c>
      <c r="C13" s="308">
        <v>618912</v>
      </c>
      <c r="D13" s="115">
        <v>-1.9E-2</v>
      </c>
      <c r="E13" s="313">
        <v>314290</v>
      </c>
      <c r="F13" s="313">
        <v>344356</v>
      </c>
      <c r="G13" s="12">
        <v>-8.6999999999999994E-2</v>
      </c>
      <c r="H13" s="12">
        <v>7.9000000000000001E-2</v>
      </c>
      <c r="J13" s="30"/>
      <c r="K13" s="30"/>
      <c r="L13" s="30"/>
      <c r="M13" s="30"/>
      <c r="N13" s="30"/>
    </row>
    <row r="14" spans="1:14" x14ac:dyDescent="0.25">
      <c r="A14" s="20" t="s">
        <v>65</v>
      </c>
      <c r="B14" s="308">
        <v>383741</v>
      </c>
      <c r="C14" s="308">
        <v>358566</v>
      </c>
      <c r="D14" s="115">
        <v>7.0000000000000007E-2</v>
      </c>
      <c r="E14" s="313">
        <v>377713</v>
      </c>
      <c r="F14" s="313">
        <v>377874</v>
      </c>
      <c r="G14" s="12">
        <v>0</v>
      </c>
      <c r="H14" s="12">
        <v>9.5000000000000001E-2</v>
      </c>
      <c r="J14" s="30"/>
      <c r="K14" s="30"/>
      <c r="L14" s="30"/>
      <c r="M14" s="30"/>
      <c r="N14" s="30"/>
    </row>
    <row r="15" spans="1:14" s="94" customFormat="1" x14ac:dyDescent="0.25">
      <c r="A15" s="33" t="s">
        <v>66</v>
      </c>
      <c r="B15" s="308">
        <v>289390</v>
      </c>
      <c r="C15" s="308">
        <v>285566</v>
      </c>
      <c r="D15" s="115">
        <v>1.2999999999999999E-2</v>
      </c>
      <c r="E15" s="314">
        <v>289390</v>
      </c>
      <c r="F15" s="314">
        <v>285566</v>
      </c>
      <c r="G15" s="34">
        <v>1.2999999999999999E-2</v>
      </c>
      <c r="H15" s="34">
        <v>7.2999999999999995E-2</v>
      </c>
      <c r="J15" s="93"/>
      <c r="K15" s="93"/>
      <c r="L15" s="93"/>
      <c r="M15" s="93"/>
      <c r="N15" s="93"/>
    </row>
    <row r="16" spans="1:14" s="94" customFormat="1" x14ac:dyDescent="0.25">
      <c r="A16" s="35" t="s">
        <v>67</v>
      </c>
      <c r="B16" s="309">
        <v>94351</v>
      </c>
      <c r="C16" s="309">
        <v>73000</v>
      </c>
      <c r="D16" s="117">
        <v>0.29199999999999998</v>
      </c>
      <c r="E16" s="315">
        <v>88323</v>
      </c>
      <c r="F16" s="315">
        <v>92308</v>
      </c>
      <c r="G16" s="36">
        <v>-4.2999999999999997E-2</v>
      </c>
      <c r="H16" s="36">
        <v>2.1999999999999999E-2</v>
      </c>
      <c r="J16" s="93"/>
      <c r="K16" s="93"/>
      <c r="L16" s="93"/>
      <c r="M16" s="93"/>
      <c r="N16" s="93"/>
    </row>
    <row r="17" spans="1:14" x14ac:dyDescent="0.25">
      <c r="A17" s="18" t="s">
        <v>69</v>
      </c>
      <c r="B17" s="23">
        <v>877672</v>
      </c>
      <c r="C17" s="23">
        <v>856787</v>
      </c>
      <c r="D17" s="114">
        <v>2.4E-2</v>
      </c>
      <c r="E17" s="312">
        <v>589558</v>
      </c>
      <c r="F17" s="312">
        <v>566614</v>
      </c>
      <c r="G17" s="24">
        <v>0.04</v>
      </c>
      <c r="H17" s="24">
        <v>0.14799999999999999</v>
      </c>
      <c r="J17" s="30"/>
      <c r="K17" s="30"/>
      <c r="L17" s="30"/>
      <c r="M17" s="30"/>
      <c r="N17" s="30"/>
    </row>
    <row r="18" spans="1:14" x14ac:dyDescent="0.25">
      <c r="A18" s="20" t="s">
        <v>27</v>
      </c>
      <c r="B18" s="308">
        <v>459298</v>
      </c>
      <c r="C18" s="308">
        <v>456236</v>
      </c>
      <c r="D18" s="115">
        <v>7.0000000000000001E-3</v>
      </c>
      <c r="E18" s="313">
        <v>266367</v>
      </c>
      <c r="F18" s="313">
        <v>266627</v>
      </c>
      <c r="G18" s="12">
        <v>-1E-3</v>
      </c>
      <c r="H18" s="12">
        <v>6.7000000000000004E-2</v>
      </c>
      <c r="J18" s="30"/>
      <c r="K18" s="30"/>
      <c r="L18" s="30"/>
      <c r="M18" s="30"/>
      <c r="N18" s="30"/>
    </row>
    <row r="19" spans="1:14" x14ac:dyDescent="0.25">
      <c r="A19" s="116" t="s">
        <v>81</v>
      </c>
      <c r="B19" s="308">
        <v>240500</v>
      </c>
      <c r="C19" s="308">
        <v>228799</v>
      </c>
      <c r="D19" s="115">
        <v>5.0999999999999997E-2</v>
      </c>
      <c r="E19" s="313">
        <v>202632</v>
      </c>
      <c r="F19" s="313">
        <v>189226</v>
      </c>
      <c r="G19" s="12">
        <v>7.0999999999999994E-2</v>
      </c>
      <c r="H19" s="12">
        <v>5.0999999999999997E-2</v>
      </c>
      <c r="J19" s="30"/>
      <c r="K19" s="30"/>
      <c r="L19" s="30"/>
      <c r="M19" s="30"/>
      <c r="N19" s="30"/>
    </row>
    <row r="20" spans="1:14" x14ac:dyDescent="0.25">
      <c r="A20" s="21" t="s">
        <v>88</v>
      </c>
      <c r="B20" s="309">
        <v>177874</v>
      </c>
      <c r="C20" s="309">
        <v>171752</v>
      </c>
      <c r="D20" s="117">
        <v>3.5999999999999997E-2</v>
      </c>
      <c r="E20" s="311">
        <v>120559</v>
      </c>
      <c r="F20" s="311">
        <v>110761</v>
      </c>
      <c r="G20" s="25">
        <v>8.7999999999999995E-2</v>
      </c>
      <c r="H20" s="25">
        <v>0.03</v>
      </c>
      <c r="J20" s="30"/>
      <c r="K20" s="30"/>
      <c r="L20" s="30"/>
      <c r="M20" s="30"/>
      <c r="N20" s="30"/>
    </row>
    <row r="21" spans="1:14" x14ac:dyDescent="0.25">
      <c r="A21" s="22" t="s">
        <v>70</v>
      </c>
      <c r="B21" s="23">
        <v>599536</v>
      </c>
      <c r="C21" s="23">
        <v>585194</v>
      </c>
      <c r="D21" s="114">
        <v>2.5000000000000001E-2</v>
      </c>
      <c r="E21" s="312">
        <v>289837</v>
      </c>
      <c r="F21" s="312">
        <v>284253</v>
      </c>
      <c r="G21" s="24">
        <v>0.02</v>
      </c>
      <c r="H21" s="24">
        <v>7.3999999999999996E-2</v>
      </c>
      <c r="J21" s="30"/>
      <c r="K21" s="30"/>
      <c r="L21" s="30"/>
      <c r="M21" s="30"/>
      <c r="N21" s="30"/>
    </row>
    <row r="22" spans="1:14" x14ac:dyDescent="0.25">
      <c r="A22" s="22" t="s">
        <v>45</v>
      </c>
      <c r="B22" s="83" t="s">
        <v>481</v>
      </c>
      <c r="C22" s="83" t="s">
        <v>481</v>
      </c>
      <c r="D22" s="83" t="s">
        <v>481</v>
      </c>
      <c r="E22" s="23">
        <v>3970812</v>
      </c>
      <c r="F22" s="23">
        <v>3671945</v>
      </c>
      <c r="G22" s="24">
        <v>8.1000000000000003E-2</v>
      </c>
      <c r="H22" s="24">
        <v>1</v>
      </c>
      <c r="J22" s="30"/>
      <c r="K22" s="30"/>
      <c r="L22" s="30"/>
      <c r="M22" s="30"/>
      <c r="N22" s="30"/>
    </row>
    <row r="23" spans="1:14" ht="15" x14ac:dyDescent="0.25">
      <c r="A23"/>
      <c r="B23"/>
      <c r="C23"/>
      <c r="D23"/>
      <c r="E23"/>
      <c r="F23"/>
      <c r="G23"/>
      <c r="H23"/>
    </row>
    <row r="24" spans="1:14" ht="15" x14ac:dyDescent="0.25">
      <c r="A24" s="92"/>
      <c r="B24"/>
      <c r="C24"/>
      <c r="D24"/>
      <c r="E24"/>
      <c r="F24"/>
      <c r="G24"/>
      <c r="H24"/>
    </row>
    <row r="25" spans="1:14" ht="15" x14ac:dyDescent="0.25">
      <c r="A25" s="385" t="s">
        <v>490</v>
      </c>
      <c r="B25" s="385"/>
      <c r="C25" s="385"/>
      <c r="D25" s="385"/>
      <c r="E25" s="385"/>
      <c r="F25" s="385"/>
      <c r="G25"/>
      <c r="H25"/>
    </row>
    <row r="26" spans="1:14" x14ac:dyDescent="0.25">
      <c r="A26" s="385"/>
      <c r="B26" s="385"/>
      <c r="C26" s="385"/>
      <c r="D26" s="385"/>
      <c r="E26" s="385"/>
      <c r="F26" s="385"/>
    </row>
  </sheetData>
  <mergeCells count="3">
    <mergeCell ref="B5:D5"/>
    <mergeCell ref="E5:H5"/>
    <mergeCell ref="A25:F2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3EF95-B9AE-41E8-8F06-8F92304AA9FF}">
  <sheetPr>
    <tabColor rgb="FF113A3F"/>
  </sheetPr>
  <dimension ref="A1:J30"/>
  <sheetViews>
    <sheetView showGridLines="0" zoomScale="80" zoomScaleNormal="80" workbookViewId="0">
      <pane ySplit="3" topLeftCell="A4" activePane="bottomLeft" state="frozen"/>
      <selection pane="bottomLeft"/>
    </sheetView>
  </sheetViews>
  <sheetFormatPr defaultColWidth="42.7109375" defaultRowHeight="14.25" x14ac:dyDescent="0.25"/>
  <cols>
    <col min="1" max="1" width="54.140625" style="3" customWidth="1"/>
    <col min="2" max="2" width="23.28515625" style="3" bestFit="1" customWidth="1"/>
    <col min="3" max="3" width="19.5703125" style="3" customWidth="1"/>
    <col min="4" max="4" width="19.85546875" style="3" bestFit="1" customWidth="1"/>
    <col min="5" max="5" width="14.140625" style="3" bestFit="1" customWidth="1"/>
    <col min="6" max="16384" width="42.7109375" style="3"/>
  </cols>
  <sheetData>
    <row r="1" spans="1:10" x14ac:dyDescent="0.25">
      <c r="A1" s="1" t="s">
        <v>2</v>
      </c>
    </row>
    <row r="2" spans="1:10" x14ac:dyDescent="0.25">
      <c r="A2" s="1" t="s">
        <v>474</v>
      </c>
    </row>
    <row r="3" spans="1:10" x14ac:dyDescent="0.25">
      <c r="A3" s="2" t="s">
        <v>0</v>
      </c>
      <c r="B3" s="9"/>
      <c r="C3" s="9"/>
      <c r="D3" s="9"/>
      <c r="E3" s="9"/>
      <c r="F3" s="9"/>
    </row>
    <row r="6" spans="1:10" ht="15" customHeight="1" x14ac:dyDescent="0.25">
      <c r="A6" s="386" t="s">
        <v>31</v>
      </c>
      <c r="B6" s="388" t="s">
        <v>41</v>
      </c>
      <c r="C6" s="388" t="s">
        <v>82</v>
      </c>
      <c r="D6" s="388" t="s">
        <v>73</v>
      </c>
      <c r="E6" s="388" t="s">
        <v>12</v>
      </c>
    </row>
    <row r="7" spans="1:10" ht="15" thickBot="1" x14ac:dyDescent="0.3">
      <c r="A7" s="387"/>
      <c r="B7" s="389"/>
      <c r="C7" s="389"/>
      <c r="D7" s="389" t="s">
        <v>72</v>
      </c>
      <c r="E7" s="389"/>
    </row>
    <row r="8" spans="1:10" ht="15" thickBot="1" x14ac:dyDescent="0.3">
      <c r="A8" s="14" t="s">
        <v>39</v>
      </c>
      <c r="B8" s="29">
        <v>-1</v>
      </c>
      <c r="C8" s="29">
        <v>-2</v>
      </c>
      <c r="D8" s="29">
        <v>-3</v>
      </c>
      <c r="E8" s="15" t="s">
        <v>13</v>
      </c>
    </row>
    <row r="9" spans="1:10" ht="15" thickBot="1" x14ac:dyDescent="0.3">
      <c r="A9" s="118" t="s">
        <v>401</v>
      </c>
      <c r="B9" s="119"/>
      <c r="C9" s="119"/>
      <c r="D9" s="119"/>
      <c r="E9" s="120">
        <v>324544</v>
      </c>
      <c r="G9" s="10"/>
      <c r="H9" s="10"/>
      <c r="I9" s="10"/>
      <c r="J9" s="10"/>
    </row>
    <row r="10" spans="1:10" ht="15" thickBot="1" x14ac:dyDescent="0.3">
      <c r="A10" s="121" t="s">
        <v>10</v>
      </c>
      <c r="B10" s="122"/>
      <c r="C10" s="122"/>
      <c r="D10" s="122"/>
      <c r="E10" s="123">
        <v>321544</v>
      </c>
      <c r="G10" s="10"/>
      <c r="H10" s="10"/>
      <c r="I10" s="10"/>
      <c r="J10" s="10"/>
    </row>
    <row r="11" spans="1:10" ht="15" thickBot="1" x14ac:dyDescent="0.3">
      <c r="A11" s="121" t="s">
        <v>26</v>
      </c>
      <c r="B11" s="122"/>
      <c r="C11" s="122"/>
      <c r="D11" s="122"/>
      <c r="E11" s="123">
        <v>3000</v>
      </c>
      <c r="G11" s="10"/>
      <c r="H11" s="10"/>
      <c r="I11" s="10"/>
      <c r="J11" s="10"/>
    </row>
    <row r="12" spans="1:10" ht="15" thickBot="1" x14ac:dyDescent="0.3">
      <c r="A12" s="118" t="s">
        <v>400</v>
      </c>
      <c r="B12" s="120">
        <v>26371</v>
      </c>
      <c r="C12" s="307" t="s">
        <v>95</v>
      </c>
      <c r="D12" s="120">
        <v>-43971</v>
      </c>
      <c r="E12" s="120">
        <v>-17600</v>
      </c>
      <c r="G12" s="10"/>
      <c r="H12" s="10"/>
      <c r="I12" s="10"/>
      <c r="J12" s="10"/>
    </row>
    <row r="13" spans="1:10" ht="15" thickBot="1" x14ac:dyDescent="0.3">
      <c r="A13" s="118" t="s">
        <v>90</v>
      </c>
      <c r="B13" s="120">
        <v>-45122</v>
      </c>
      <c r="C13" s="307" t="s">
        <v>95</v>
      </c>
      <c r="D13" s="120">
        <v>-982</v>
      </c>
      <c r="E13" s="120">
        <v>-46104</v>
      </c>
      <c r="G13" s="10"/>
      <c r="H13" s="10"/>
      <c r="I13" s="10"/>
      <c r="J13" s="10"/>
    </row>
    <row r="14" spans="1:10" ht="15" thickBot="1" x14ac:dyDescent="0.3">
      <c r="A14" s="125" t="s">
        <v>64</v>
      </c>
      <c r="B14" s="124">
        <v>-20394</v>
      </c>
      <c r="C14" s="124" t="s">
        <v>95</v>
      </c>
      <c r="D14" s="124">
        <v>395</v>
      </c>
      <c r="E14" s="124">
        <v>-19999</v>
      </c>
      <c r="G14" s="10"/>
      <c r="H14" s="10"/>
      <c r="I14" s="10"/>
      <c r="J14" s="10"/>
    </row>
    <row r="15" spans="1:10" ht="15" thickBot="1" x14ac:dyDescent="0.3">
      <c r="A15" s="125" t="s">
        <v>83</v>
      </c>
      <c r="B15" s="124">
        <v>-30801</v>
      </c>
      <c r="C15" s="124" t="s">
        <v>95</v>
      </c>
      <c r="D15" s="124">
        <v>376</v>
      </c>
      <c r="E15" s="124">
        <v>-30425</v>
      </c>
      <c r="G15" s="10"/>
      <c r="H15" s="10"/>
      <c r="I15" s="10"/>
      <c r="J15" s="10"/>
    </row>
    <row r="16" spans="1:10" ht="15" thickBot="1" x14ac:dyDescent="0.3">
      <c r="A16" s="125" t="s">
        <v>65</v>
      </c>
      <c r="B16" s="124">
        <v>6073</v>
      </c>
      <c r="C16" s="124" t="s">
        <v>95</v>
      </c>
      <c r="D16" s="124">
        <v>-1753</v>
      </c>
      <c r="E16" s="124">
        <v>4320</v>
      </c>
      <c r="G16" s="10"/>
      <c r="H16" s="10"/>
      <c r="I16" s="10"/>
      <c r="J16" s="10"/>
    </row>
    <row r="17" spans="1:10" ht="15" thickBot="1" x14ac:dyDescent="0.3">
      <c r="A17" s="125" t="s">
        <v>91</v>
      </c>
      <c r="B17" s="124">
        <v>12600</v>
      </c>
      <c r="C17" s="124" t="s">
        <v>95</v>
      </c>
      <c r="D17" s="124">
        <v>-4295</v>
      </c>
      <c r="E17" s="124">
        <v>8305</v>
      </c>
      <c r="G17" s="10"/>
      <c r="H17" s="10"/>
      <c r="I17" s="10"/>
      <c r="J17" s="10"/>
    </row>
    <row r="18" spans="1:10" ht="15" thickBot="1" x14ac:dyDescent="0.3">
      <c r="A18" s="125" t="s">
        <v>92</v>
      </c>
      <c r="B18" s="124">
        <v>-6527</v>
      </c>
      <c r="C18" s="124" t="s">
        <v>95</v>
      </c>
      <c r="D18" s="124">
        <v>2542</v>
      </c>
      <c r="E18" s="124">
        <v>-3985</v>
      </c>
      <c r="G18" s="10"/>
      <c r="H18" s="10"/>
      <c r="I18" s="10"/>
      <c r="J18" s="10"/>
    </row>
    <row r="19" spans="1:10" ht="15" thickBot="1" x14ac:dyDescent="0.3">
      <c r="A19" s="118" t="s">
        <v>71</v>
      </c>
      <c r="B19" s="120">
        <v>44572</v>
      </c>
      <c r="C19" s="307" t="s">
        <v>95</v>
      </c>
      <c r="D19" s="120">
        <v>-22265</v>
      </c>
      <c r="E19" s="120">
        <v>22307</v>
      </c>
      <c r="G19" s="10"/>
      <c r="H19" s="10"/>
      <c r="I19" s="10"/>
      <c r="J19" s="10"/>
    </row>
    <row r="20" spans="1:10" ht="15" thickBot="1" x14ac:dyDescent="0.3">
      <c r="A20" s="125" t="s">
        <v>27</v>
      </c>
      <c r="B20" s="124">
        <v>3708</v>
      </c>
      <c r="C20" s="124" t="s">
        <v>95</v>
      </c>
      <c r="D20" s="124">
        <v>-4373</v>
      </c>
      <c r="E20" s="124">
        <v>-665</v>
      </c>
      <c r="G20" s="10"/>
      <c r="H20" s="10"/>
      <c r="I20" s="10"/>
      <c r="J20" s="10"/>
    </row>
    <row r="21" spans="1:10" ht="15" thickBot="1" x14ac:dyDescent="0.3">
      <c r="A21" s="125" t="s">
        <v>9</v>
      </c>
      <c r="B21" s="124">
        <v>10680</v>
      </c>
      <c r="C21" s="124" t="s">
        <v>95</v>
      </c>
      <c r="D21" s="124">
        <v>2574</v>
      </c>
      <c r="E21" s="124">
        <v>13254</v>
      </c>
      <c r="G21" s="10"/>
      <c r="H21" s="10"/>
      <c r="I21" s="10"/>
      <c r="J21" s="10"/>
    </row>
    <row r="22" spans="1:10" ht="15" thickBot="1" x14ac:dyDescent="0.3">
      <c r="A22" s="125" t="s">
        <v>88</v>
      </c>
      <c r="B22" s="124">
        <v>30184</v>
      </c>
      <c r="C22" s="124" t="s">
        <v>95</v>
      </c>
      <c r="D22" s="124">
        <v>-20466</v>
      </c>
      <c r="E22" s="124">
        <v>9718</v>
      </c>
      <c r="G22" s="10"/>
      <c r="H22" s="10"/>
      <c r="I22" s="10"/>
      <c r="J22" s="10"/>
    </row>
    <row r="23" spans="1:10" ht="15" thickBot="1" x14ac:dyDescent="0.3">
      <c r="A23" s="118" t="s">
        <v>1</v>
      </c>
      <c r="B23" s="120">
        <v>26921</v>
      </c>
      <c r="C23" s="307" t="s">
        <v>95</v>
      </c>
      <c r="D23" s="120">
        <v>-20724</v>
      </c>
      <c r="E23" s="120">
        <v>6197</v>
      </c>
      <c r="G23" s="10"/>
      <c r="H23" s="10"/>
      <c r="I23" s="10"/>
      <c r="J23" s="10"/>
    </row>
    <row r="24" spans="1:10" ht="15" thickBot="1" x14ac:dyDescent="0.3">
      <c r="A24" s="16" t="s">
        <v>40</v>
      </c>
      <c r="B24" s="126">
        <v>26371</v>
      </c>
      <c r="C24" s="331" t="s">
        <v>95</v>
      </c>
      <c r="D24" s="126">
        <v>-43971</v>
      </c>
      <c r="E24" s="126">
        <v>306944</v>
      </c>
      <c r="G24" s="10"/>
      <c r="H24" s="10"/>
      <c r="I24" s="10"/>
      <c r="J24" s="10"/>
    </row>
    <row r="25" spans="1:10" ht="15" x14ac:dyDescent="0.25">
      <c r="A25"/>
      <c r="B25"/>
      <c r="C25"/>
      <c r="D25"/>
      <c r="E25"/>
    </row>
    <row r="26" spans="1:10" ht="15" x14ac:dyDescent="0.25">
      <c r="A26"/>
      <c r="B26"/>
      <c r="C26"/>
      <c r="D26"/>
      <c r="E26"/>
    </row>
    <row r="27" spans="1:10" ht="15" x14ac:dyDescent="0.25">
      <c r="A27" s="92" t="s">
        <v>42</v>
      </c>
      <c r="B27"/>
      <c r="C27"/>
      <c r="D27"/>
      <c r="E27"/>
    </row>
    <row r="28" spans="1:10" ht="43.9" customHeight="1" x14ac:dyDescent="0.25">
      <c r="A28" s="377" t="s">
        <v>93</v>
      </c>
      <c r="B28" s="377"/>
      <c r="C28" s="377"/>
      <c r="D28" s="377"/>
      <c r="E28" s="377"/>
    </row>
    <row r="29" spans="1:10" ht="15" x14ac:dyDescent="0.25">
      <c r="A29" s="92" t="s">
        <v>94</v>
      </c>
      <c r="B29"/>
      <c r="C29"/>
      <c r="D29"/>
      <c r="E29"/>
    </row>
    <row r="30" spans="1:10" x14ac:dyDescent="0.25">
      <c r="A30" s="92"/>
    </row>
  </sheetData>
  <mergeCells count="6">
    <mergeCell ref="A28:E28"/>
    <mergeCell ref="A6:A7"/>
    <mergeCell ref="B6:B7"/>
    <mergeCell ref="C6:C7"/>
    <mergeCell ref="D6:D7"/>
    <mergeCell ref="E6:E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A3FA5-16F7-4A1A-B6D6-1CCA1A5E5496}">
  <sheetPr>
    <tabColor rgb="FF113A3F"/>
  </sheetPr>
  <dimension ref="A1:M36"/>
  <sheetViews>
    <sheetView showGridLines="0" zoomScale="80" zoomScaleNormal="80" workbookViewId="0">
      <pane ySplit="3" topLeftCell="A5" activePane="bottomLeft" state="frozen"/>
      <selection pane="bottomLeft"/>
    </sheetView>
  </sheetViews>
  <sheetFormatPr defaultColWidth="8.85546875" defaultRowHeight="14.25" x14ac:dyDescent="0.25"/>
  <cols>
    <col min="1" max="1" width="87.42578125" style="3" customWidth="1"/>
    <col min="2" max="2" width="11.42578125" style="3" bestFit="1" customWidth="1"/>
    <col min="3" max="3" width="11.7109375" style="3" bestFit="1" customWidth="1"/>
    <col min="4" max="4" width="8.42578125" style="26" bestFit="1" customWidth="1"/>
    <col min="5" max="16384" width="8.85546875" style="3"/>
  </cols>
  <sheetData>
    <row r="1" spans="1:11" x14ac:dyDescent="0.25">
      <c r="A1" s="1" t="s">
        <v>2</v>
      </c>
    </row>
    <row r="2" spans="1:11" x14ac:dyDescent="0.25">
      <c r="A2" s="1" t="s">
        <v>48</v>
      </c>
    </row>
    <row r="3" spans="1:11" x14ac:dyDescent="0.25">
      <c r="A3" s="2" t="s">
        <v>0</v>
      </c>
      <c r="B3" s="9"/>
      <c r="C3" s="9"/>
      <c r="D3" s="28"/>
    </row>
    <row r="5" spans="1:11" x14ac:dyDescent="0.25">
      <c r="A5" s="127" t="s">
        <v>36</v>
      </c>
      <c r="B5" s="128" t="s">
        <v>444</v>
      </c>
      <c r="C5" s="128" t="s">
        <v>443</v>
      </c>
      <c r="D5" s="129" t="s">
        <v>3</v>
      </c>
    </row>
    <row r="6" spans="1:11" ht="15" customHeight="1" x14ac:dyDescent="0.25">
      <c r="A6" s="130" t="s">
        <v>37</v>
      </c>
      <c r="B6" s="131">
        <v>13799</v>
      </c>
      <c r="C6" s="132">
        <v>26412</v>
      </c>
      <c r="D6" s="171">
        <v>-0.47799999999999998</v>
      </c>
      <c r="F6" s="30"/>
      <c r="G6" s="30"/>
      <c r="H6" s="30"/>
      <c r="I6" s="30"/>
      <c r="J6" s="30"/>
      <c r="K6" s="30"/>
    </row>
    <row r="7" spans="1:11" x14ac:dyDescent="0.25">
      <c r="A7" s="138" t="s">
        <v>373</v>
      </c>
      <c r="B7" s="139">
        <v>9460</v>
      </c>
      <c r="C7" s="140">
        <v>5187</v>
      </c>
      <c r="D7" s="141">
        <v>0.82399999999999995</v>
      </c>
      <c r="F7" s="30"/>
      <c r="G7" s="30"/>
      <c r="H7" s="30"/>
      <c r="I7" s="30"/>
      <c r="J7" s="30"/>
      <c r="K7" s="30"/>
    </row>
    <row r="8" spans="1:11" x14ac:dyDescent="0.25">
      <c r="A8" s="138" t="s">
        <v>374</v>
      </c>
      <c r="B8" s="139">
        <v>4339</v>
      </c>
      <c r="C8" s="140">
        <v>21225</v>
      </c>
      <c r="D8" s="141">
        <v>-0.79600000000000004</v>
      </c>
      <c r="F8" s="30"/>
      <c r="G8" s="30"/>
      <c r="H8" s="30"/>
      <c r="I8" s="30"/>
      <c r="J8" s="30"/>
      <c r="K8" s="30"/>
    </row>
    <row r="9" spans="1:11" ht="15" customHeight="1" x14ac:dyDescent="0.25">
      <c r="A9" s="130" t="s">
        <v>25</v>
      </c>
      <c r="B9" s="131">
        <v>1637</v>
      </c>
      <c r="C9" s="132">
        <v>4977</v>
      </c>
      <c r="D9" s="133">
        <v>-0.67100000000000004</v>
      </c>
      <c r="F9" s="30"/>
      <c r="G9" s="30"/>
      <c r="H9" s="30"/>
      <c r="I9" s="30"/>
      <c r="J9" s="30"/>
      <c r="K9" s="30"/>
    </row>
    <row r="10" spans="1:11" ht="15" customHeight="1" x14ac:dyDescent="0.25">
      <c r="A10" s="130" t="s">
        <v>475</v>
      </c>
      <c r="B10" s="131">
        <v>-551</v>
      </c>
      <c r="C10" s="132">
        <v>428</v>
      </c>
      <c r="D10" s="133" t="s">
        <v>4</v>
      </c>
      <c r="F10" s="30"/>
      <c r="G10" s="30"/>
      <c r="H10" s="30"/>
      <c r="I10" s="30"/>
      <c r="J10" s="30"/>
      <c r="K10" s="30"/>
    </row>
    <row r="11" spans="1:11" ht="15" customHeight="1" x14ac:dyDescent="0.25">
      <c r="A11" s="130" t="s">
        <v>15</v>
      </c>
      <c r="B11" s="131">
        <v>-8610</v>
      </c>
      <c r="C11" s="132">
        <v>-13751</v>
      </c>
      <c r="D11" s="133">
        <v>-0.374</v>
      </c>
      <c r="F11" s="30"/>
      <c r="G11" s="30"/>
      <c r="H11" s="30"/>
      <c r="I11" s="30"/>
      <c r="J11" s="30"/>
      <c r="K11" s="30"/>
    </row>
    <row r="12" spans="1:11" x14ac:dyDescent="0.25">
      <c r="A12" s="134" t="s">
        <v>410</v>
      </c>
      <c r="B12" s="135">
        <v>6275</v>
      </c>
      <c r="C12" s="136">
        <v>18066</v>
      </c>
      <c r="D12" s="137">
        <v>-0.65300000000000002</v>
      </c>
      <c r="F12" s="30"/>
      <c r="G12" s="30"/>
      <c r="H12" s="30"/>
      <c r="I12" s="30"/>
      <c r="J12" s="30"/>
      <c r="K12" s="30"/>
    </row>
    <row r="13" spans="1:11" x14ac:dyDescent="0.25">
      <c r="A13" s="130" t="s">
        <v>16</v>
      </c>
      <c r="B13" s="131">
        <v>-9340</v>
      </c>
      <c r="C13" s="132">
        <v>-9932</v>
      </c>
      <c r="D13" s="133">
        <v>-0.06</v>
      </c>
      <c r="F13" s="30"/>
      <c r="G13" s="30"/>
      <c r="H13" s="30"/>
      <c r="I13" s="30"/>
      <c r="J13" s="30"/>
      <c r="K13" s="30"/>
    </row>
    <row r="14" spans="1:11" x14ac:dyDescent="0.25">
      <c r="A14" s="134" t="s">
        <v>476</v>
      </c>
      <c r="B14" s="135">
        <v>-3065</v>
      </c>
      <c r="C14" s="136">
        <v>8134</v>
      </c>
      <c r="D14" s="137" t="s">
        <v>4</v>
      </c>
      <c r="F14" s="30"/>
      <c r="G14" s="30"/>
      <c r="H14" s="30"/>
      <c r="I14" s="30"/>
      <c r="J14" s="30"/>
      <c r="K14" s="30"/>
    </row>
    <row r="15" spans="1:11" ht="13.15" customHeight="1" x14ac:dyDescent="0.25">
      <c r="A15" s="134"/>
      <c r="B15" s="135" t="s">
        <v>481</v>
      </c>
      <c r="C15" s="136" t="s">
        <v>481</v>
      </c>
      <c r="D15" s="133" t="s">
        <v>481</v>
      </c>
    </row>
    <row r="16" spans="1:11" x14ac:dyDescent="0.25">
      <c r="A16" s="134" t="s">
        <v>17</v>
      </c>
      <c r="B16" s="135" t="s">
        <v>481</v>
      </c>
      <c r="C16" s="136" t="s">
        <v>481</v>
      </c>
      <c r="D16" s="133" t="s">
        <v>481</v>
      </c>
    </row>
    <row r="17" spans="1:13" x14ac:dyDescent="0.25">
      <c r="A17" s="134" t="s">
        <v>84</v>
      </c>
      <c r="B17" s="135">
        <v>320205</v>
      </c>
      <c r="C17" s="136">
        <v>-386</v>
      </c>
      <c r="D17" s="173" t="s">
        <v>4</v>
      </c>
      <c r="F17" s="30"/>
      <c r="G17" s="30"/>
      <c r="H17" s="30"/>
      <c r="I17" s="30"/>
      <c r="J17" s="30"/>
      <c r="K17" s="30"/>
    </row>
    <row r="18" spans="1:13" x14ac:dyDescent="0.25">
      <c r="A18" s="138" t="s">
        <v>18</v>
      </c>
      <c r="B18" s="139">
        <v>317205</v>
      </c>
      <c r="C18" s="140">
        <v>-386</v>
      </c>
      <c r="D18" s="172" t="s">
        <v>4</v>
      </c>
      <c r="F18" s="30"/>
      <c r="G18" s="30"/>
      <c r="H18" s="30"/>
      <c r="I18" s="30"/>
      <c r="J18" s="30"/>
      <c r="K18" s="30"/>
    </row>
    <row r="19" spans="1:13" x14ac:dyDescent="0.25">
      <c r="A19" s="138" t="s">
        <v>20</v>
      </c>
      <c r="B19" s="139">
        <v>3000</v>
      </c>
      <c r="C19" s="139" t="s">
        <v>485</v>
      </c>
      <c r="D19" s="172" t="s">
        <v>4</v>
      </c>
      <c r="F19" s="30"/>
      <c r="G19" s="30"/>
      <c r="H19" s="30"/>
      <c r="I19" s="30"/>
      <c r="J19" s="30"/>
      <c r="K19" s="30"/>
    </row>
    <row r="20" spans="1:13" x14ac:dyDescent="0.25">
      <c r="A20" s="134" t="s">
        <v>19</v>
      </c>
      <c r="B20" s="135">
        <v>-27060</v>
      </c>
      <c r="C20" s="136">
        <v>50870</v>
      </c>
      <c r="D20" s="173" t="s">
        <v>4</v>
      </c>
      <c r="F20" s="30"/>
      <c r="G20" s="30"/>
      <c r="H20" s="30"/>
      <c r="I20" s="30"/>
      <c r="J20" s="30"/>
      <c r="K20" s="30"/>
    </row>
    <row r="21" spans="1:13" x14ac:dyDescent="0.25">
      <c r="A21" s="134" t="s">
        <v>74</v>
      </c>
      <c r="B21" s="135">
        <v>-50946</v>
      </c>
      <c r="C21" s="136">
        <v>28931</v>
      </c>
      <c r="D21" s="173" t="s">
        <v>4</v>
      </c>
      <c r="F21" s="30"/>
      <c r="G21" s="30"/>
      <c r="H21" s="30"/>
      <c r="I21" s="30"/>
      <c r="J21" s="30"/>
      <c r="K21" s="30"/>
    </row>
    <row r="22" spans="1:13" x14ac:dyDescent="0.25">
      <c r="A22" s="138" t="s">
        <v>75</v>
      </c>
      <c r="B22" s="139">
        <v>-19999</v>
      </c>
      <c r="C22" s="140">
        <v>25939</v>
      </c>
      <c r="D22" s="141" t="s">
        <v>4</v>
      </c>
      <c r="F22" s="30"/>
      <c r="G22" s="30"/>
      <c r="H22" s="30"/>
      <c r="I22" s="30"/>
      <c r="J22" s="30"/>
      <c r="K22" s="30"/>
    </row>
    <row r="23" spans="1:13" x14ac:dyDescent="0.25">
      <c r="A23" s="138" t="s">
        <v>96</v>
      </c>
      <c r="B23" s="139">
        <v>-30425</v>
      </c>
      <c r="C23" s="140">
        <v>-6088</v>
      </c>
      <c r="D23" s="141" t="s">
        <v>4</v>
      </c>
      <c r="F23" s="30"/>
      <c r="G23" s="30"/>
      <c r="H23" s="30"/>
      <c r="I23" s="30"/>
      <c r="J23" s="30"/>
      <c r="K23" s="30"/>
    </row>
    <row r="24" spans="1:13" x14ac:dyDescent="0.25">
      <c r="A24" s="138" t="s">
        <v>76</v>
      </c>
      <c r="B24" s="139">
        <v>-522</v>
      </c>
      <c r="C24" s="140">
        <v>9080</v>
      </c>
      <c r="D24" s="141" t="s">
        <v>4</v>
      </c>
      <c r="F24" s="30"/>
      <c r="G24" s="30"/>
      <c r="H24" s="30"/>
      <c r="I24" s="30"/>
      <c r="J24" s="30"/>
      <c r="K24" s="30"/>
    </row>
    <row r="25" spans="1:13" x14ac:dyDescent="0.25">
      <c r="A25" s="134" t="s">
        <v>77</v>
      </c>
      <c r="B25" s="135">
        <v>22307</v>
      </c>
      <c r="C25" s="136">
        <v>13268</v>
      </c>
      <c r="D25" s="137">
        <v>0.68100000000000005</v>
      </c>
      <c r="F25" s="30"/>
      <c r="G25" s="30"/>
      <c r="H25" s="30"/>
      <c r="I25" s="30"/>
      <c r="J25" s="30"/>
      <c r="K25" s="30"/>
    </row>
    <row r="26" spans="1:13" x14ac:dyDescent="0.25">
      <c r="A26" s="138" t="s">
        <v>22</v>
      </c>
      <c r="B26" s="139">
        <v>-665</v>
      </c>
      <c r="C26" s="140">
        <v>14646</v>
      </c>
      <c r="D26" s="141" t="s">
        <v>4</v>
      </c>
      <c r="F26" s="30"/>
      <c r="G26" s="30"/>
      <c r="H26" s="30"/>
      <c r="I26" s="30"/>
      <c r="J26" s="30"/>
      <c r="K26" s="30"/>
    </row>
    <row r="27" spans="1:13" x14ac:dyDescent="0.25">
      <c r="A27" s="138" t="s">
        <v>38</v>
      </c>
      <c r="B27" s="139">
        <v>13254</v>
      </c>
      <c r="C27" s="140">
        <v>1296</v>
      </c>
      <c r="D27" s="141" t="s">
        <v>4</v>
      </c>
      <c r="F27" s="30"/>
      <c r="G27" s="30"/>
      <c r="H27" s="30"/>
      <c r="I27" s="30"/>
      <c r="J27" s="30"/>
      <c r="K27" s="30"/>
    </row>
    <row r="28" spans="1:13" x14ac:dyDescent="0.25">
      <c r="A28" s="138" t="s">
        <v>97</v>
      </c>
      <c r="B28" s="139">
        <v>9718</v>
      </c>
      <c r="C28" s="140">
        <v>-2674</v>
      </c>
      <c r="D28" s="141" t="s">
        <v>4</v>
      </c>
      <c r="F28" s="30"/>
      <c r="G28" s="30"/>
      <c r="H28" s="30"/>
      <c r="I28" s="30"/>
      <c r="J28" s="30"/>
      <c r="K28" s="30"/>
    </row>
    <row r="29" spans="1:13" x14ac:dyDescent="0.25">
      <c r="A29" s="134" t="s">
        <v>78</v>
      </c>
      <c r="B29" s="135">
        <v>1579</v>
      </c>
      <c r="C29" s="136">
        <v>8671</v>
      </c>
      <c r="D29" s="137">
        <v>-0.81799999999999995</v>
      </c>
      <c r="F29" s="30"/>
      <c r="G29" s="30"/>
      <c r="H29" s="30"/>
      <c r="I29" s="30"/>
      <c r="J29" s="30"/>
      <c r="K29" s="30"/>
    </row>
    <row r="30" spans="1:13" x14ac:dyDescent="0.25">
      <c r="A30" s="134" t="s">
        <v>23</v>
      </c>
      <c r="B30" s="135">
        <v>293145</v>
      </c>
      <c r="C30" s="136">
        <v>50484</v>
      </c>
      <c r="D30" s="137" t="s">
        <v>4</v>
      </c>
      <c r="F30" s="30"/>
      <c r="G30" s="30"/>
      <c r="H30" s="30"/>
      <c r="I30" s="30"/>
      <c r="J30" s="30"/>
      <c r="K30" s="30"/>
      <c r="M30" s="32"/>
    </row>
    <row r="31" spans="1:13" ht="13.15" customHeight="1" x14ac:dyDescent="0.25">
      <c r="A31" s="134"/>
      <c r="B31" s="135" t="s">
        <v>481</v>
      </c>
      <c r="C31" s="136" t="s">
        <v>481</v>
      </c>
      <c r="D31" s="133" t="s">
        <v>481</v>
      </c>
    </row>
    <row r="32" spans="1:13" x14ac:dyDescent="0.25">
      <c r="A32" s="142" t="s">
        <v>489</v>
      </c>
      <c r="B32" s="135">
        <v>290080</v>
      </c>
      <c r="C32" s="136">
        <v>58618</v>
      </c>
      <c r="D32" s="173" t="s">
        <v>4</v>
      </c>
      <c r="F32" s="30"/>
      <c r="G32" s="30"/>
      <c r="H32" s="30"/>
      <c r="I32" s="30"/>
      <c r="J32" s="30"/>
      <c r="K32" s="30"/>
    </row>
    <row r="33" spans="1:11" x14ac:dyDescent="0.25">
      <c r="A33" s="130" t="s">
        <v>454</v>
      </c>
      <c r="B33" s="131">
        <v>-1157</v>
      </c>
      <c r="C33" s="132">
        <v>22020</v>
      </c>
      <c r="D33" s="133" t="s">
        <v>4</v>
      </c>
      <c r="F33" s="30"/>
      <c r="G33" s="30"/>
      <c r="H33" s="30"/>
      <c r="I33" s="30"/>
      <c r="J33" s="30"/>
      <c r="K33" s="30"/>
    </row>
    <row r="34" spans="1:11" x14ac:dyDescent="0.25">
      <c r="A34" s="130" t="s">
        <v>24</v>
      </c>
      <c r="B34" s="131">
        <v>-1322</v>
      </c>
      <c r="C34" s="132" t="s">
        <v>95</v>
      </c>
      <c r="D34" s="133" t="s">
        <v>4</v>
      </c>
      <c r="F34" s="30"/>
      <c r="G34" s="30"/>
      <c r="H34" s="30"/>
      <c r="I34" s="30"/>
      <c r="J34" s="30"/>
      <c r="K34" s="30"/>
    </row>
    <row r="35" spans="1:11" ht="13.15" customHeight="1" x14ac:dyDescent="0.25">
      <c r="A35" s="134"/>
      <c r="B35" s="135"/>
      <c r="C35" s="136"/>
      <c r="D35" s="133"/>
    </row>
    <row r="36" spans="1:11" x14ac:dyDescent="0.25">
      <c r="A36" s="134" t="s">
        <v>424</v>
      </c>
      <c r="B36" s="135">
        <v>287601</v>
      </c>
      <c r="C36" s="136">
        <v>80638</v>
      </c>
      <c r="D36" s="173" t="s">
        <v>4</v>
      </c>
      <c r="F36" s="30"/>
      <c r="G36" s="30"/>
      <c r="H36" s="30"/>
      <c r="I36" s="30"/>
      <c r="J36" s="30"/>
      <c r="K36" s="30"/>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7DDD5-AC1C-4F67-9372-021C087F8CDA}">
  <sheetPr>
    <tabColor rgb="FF113A3F"/>
  </sheetPr>
  <dimension ref="A1:E25"/>
  <sheetViews>
    <sheetView showGridLines="0" zoomScale="80" zoomScaleNormal="80" workbookViewId="0">
      <pane ySplit="3" topLeftCell="A4" activePane="bottomLeft" state="frozen"/>
      <selection pane="bottomLeft"/>
    </sheetView>
  </sheetViews>
  <sheetFormatPr defaultColWidth="8.85546875" defaultRowHeight="14.25" x14ac:dyDescent="0.25"/>
  <cols>
    <col min="1" max="1" width="73.5703125" style="3" customWidth="1"/>
    <col min="2" max="2" width="13.5703125" style="3" customWidth="1"/>
    <col min="3" max="3" width="11.42578125" style="3" bestFit="1" customWidth="1"/>
    <col min="4" max="4" width="10.42578125" style="26" customWidth="1"/>
    <col min="5" max="5" width="8.42578125" style="26" bestFit="1" customWidth="1"/>
    <col min="6" max="16384" width="8.85546875" style="3"/>
  </cols>
  <sheetData>
    <row r="1" spans="1:5" x14ac:dyDescent="0.25">
      <c r="A1" s="1" t="s">
        <v>2</v>
      </c>
    </row>
    <row r="2" spans="1:5" x14ac:dyDescent="0.25">
      <c r="A2" s="1" t="s">
        <v>100</v>
      </c>
    </row>
    <row r="3" spans="1:5" x14ac:dyDescent="0.25">
      <c r="A3" s="2" t="s">
        <v>0</v>
      </c>
      <c r="B3" s="9"/>
      <c r="C3" s="9"/>
      <c r="D3" s="28"/>
      <c r="E3" s="28"/>
    </row>
    <row r="5" spans="1:5" x14ac:dyDescent="0.25">
      <c r="A5" s="143" t="s">
        <v>101</v>
      </c>
      <c r="B5" s="390">
        <v>45382</v>
      </c>
      <c r="C5" s="390">
        <v>45291</v>
      </c>
      <c r="D5" s="391" t="s">
        <v>3</v>
      </c>
    </row>
    <row r="6" spans="1:5" x14ac:dyDescent="0.25">
      <c r="A6" s="144" t="s">
        <v>102</v>
      </c>
      <c r="B6" s="390"/>
      <c r="C6" s="390"/>
      <c r="D6" s="391"/>
    </row>
    <row r="7" spans="1:5" ht="15" thickBot="1" x14ac:dyDescent="0.3">
      <c r="A7" s="145" t="s">
        <v>482</v>
      </c>
      <c r="B7" s="146">
        <v>69366</v>
      </c>
      <c r="C7" s="146">
        <v>107910</v>
      </c>
      <c r="D7" s="147">
        <v>-0.35699999999999998</v>
      </c>
    </row>
    <row r="8" spans="1:5" ht="15" thickBot="1" x14ac:dyDescent="0.3">
      <c r="A8" s="145" t="s">
        <v>411</v>
      </c>
      <c r="B8" s="146">
        <v>9525</v>
      </c>
      <c r="C8" s="146">
        <v>9212</v>
      </c>
      <c r="D8" s="147">
        <v>3.4000000000000002E-2</v>
      </c>
    </row>
    <row r="9" spans="1:5" ht="15" thickBot="1" x14ac:dyDescent="0.3">
      <c r="A9" s="151" t="s">
        <v>103</v>
      </c>
      <c r="B9" s="152">
        <v>-406223</v>
      </c>
      <c r="C9" s="152">
        <v>-413930</v>
      </c>
      <c r="D9" s="153">
        <v>-1.9E-2</v>
      </c>
    </row>
    <row r="10" spans="1:5" ht="15" thickBot="1" x14ac:dyDescent="0.3">
      <c r="A10" s="154" t="s">
        <v>104</v>
      </c>
      <c r="B10" s="155">
        <v>-327332</v>
      </c>
      <c r="C10" s="155">
        <v>-296808</v>
      </c>
      <c r="D10" s="156">
        <v>0.10299999999999999</v>
      </c>
    </row>
    <row r="11" spans="1:5" ht="15" thickBot="1" x14ac:dyDescent="0.3">
      <c r="A11" s="157" t="s">
        <v>105</v>
      </c>
      <c r="B11" s="158" t="s">
        <v>95</v>
      </c>
      <c r="C11" s="158" t="s">
        <v>95</v>
      </c>
      <c r="D11" s="159" t="s">
        <v>4</v>
      </c>
    </row>
    <row r="12" spans="1:5" ht="15" thickBot="1" x14ac:dyDescent="0.3">
      <c r="A12" s="160" t="s">
        <v>106</v>
      </c>
      <c r="B12" s="161">
        <v>-327332</v>
      </c>
      <c r="C12" s="161">
        <v>-296808</v>
      </c>
      <c r="D12" s="162">
        <v>0.10299999999999999</v>
      </c>
    </row>
    <row r="13" spans="1:5" ht="15" thickBot="1" x14ac:dyDescent="0.3">
      <c r="A13" s="148" t="s">
        <v>403</v>
      </c>
      <c r="B13" s="149">
        <v>-125417</v>
      </c>
      <c r="C13" s="149">
        <v>-125143</v>
      </c>
      <c r="D13" s="150">
        <v>2E-3</v>
      </c>
    </row>
    <row r="14" spans="1:5" ht="15" thickBot="1" x14ac:dyDescent="0.3">
      <c r="A14" s="163" t="s">
        <v>107</v>
      </c>
      <c r="B14" s="146">
        <v>-77807</v>
      </c>
      <c r="C14" s="146">
        <v>-77637</v>
      </c>
      <c r="D14" s="147">
        <v>2E-3</v>
      </c>
    </row>
    <row r="15" spans="1:5" ht="15" thickBot="1" x14ac:dyDescent="0.3">
      <c r="A15" s="163" t="s">
        <v>108</v>
      </c>
      <c r="B15" s="146">
        <v>-47610</v>
      </c>
      <c r="C15" s="146">
        <v>-47506</v>
      </c>
      <c r="D15" s="147">
        <v>2E-3</v>
      </c>
    </row>
    <row r="16" spans="1:5" ht="29.25" thickBot="1" x14ac:dyDescent="0.3">
      <c r="A16" s="148" t="s">
        <v>404</v>
      </c>
      <c r="B16" s="149" t="s">
        <v>483</v>
      </c>
      <c r="C16" s="149">
        <v>-18087</v>
      </c>
      <c r="D16" s="150" t="s">
        <v>4</v>
      </c>
    </row>
    <row r="17" spans="1:4" ht="15" thickBot="1" x14ac:dyDescent="0.3">
      <c r="A17" s="157" t="s">
        <v>405</v>
      </c>
      <c r="B17" s="158">
        <v>-134765</v>
      </c>
      <c r="C17" s="158">
        <v>-134470</v>
      </c>
      <c r="D17" s="159">
        <v>2E-3</v>
      </c>
    </row>
    <row r="18" spans="1:4" ht="29.25" thickBot="1" x14ac:dyDescent="0.3">
      <c r="A18" s="164" t="s">
        <v>406</v>
      </c>
      <c r="B18" s="161">
        <v>-260182</v>
      </c>
      <c r="C18" s="161">
        <v>-277700</v>
      </c>
      <c r="D18" s="162">
        <v>-6.3E-2</v>
      </c>
    </row>
    <row r="19" spans="1:4" x14ac:dyDescent="0.25">
      <c r="A19" s="143" t="s">
        <v>407</v>
      </c>
      <c r="B19" s="165">
        <v>-587514</v>
      </c>
      <c r="C19" s="165">
        <v>-574508</v>
      </c>
      <c r="D19" s="166">
        <v>2.3E-2</v>
      </c>
    </row>
    <row r="20" spans="1:4" x14ac:dyDescent="0.25">
      <c r="A20" s="143" t="s">
        <v>370</v>
      </c>
      <c r="B20" s="165">
        <v>3970812</v>
      </c>
      <c r="C20" s="165">
        <v>3671945</v>
      </c>
      <c r="D20" s="166">
        <v>8.1000000000000003E-2</v>
      </c>
    </row>
    <row r="21" spans="1:4" ht="15" thickBot="1" x14ac:dyDescent="0.3">
      <c r="A21" s="167" t="s">
        <v>109</v>
      </c>
      <c r="B21" s="168">
        <v>0.14799999999999999</v>
      </c>
      <c r="C21" s="168">
        <v>0.156</v>
      </c>
      <c r="D21" s="169" t="s">
        <v>484</v>
      </c>
    </row>
    <row r="22" spans="1:4" x14ac:dyDescent="0.25">
      <c r="A22" s="170"/>
      <c r="B22" s="170"/>
      <c r="C22" s="170"/>
      <c r="D22" s="170"/>
    </row>
    <row r="23" spans="1:4" x14ac:dyDescent="0.25">
      <c r="A23" s="170"/>
      <c r="B23" s="170"/>
      <c r="C23" s="170"/>
      <c r="D23" s="170"/>
    </row>
    <row r="24" spans="1:4" x14ac:dyDescent="0.25">
      <c r="A24" s="92"/>
      <c r="B24" s="170"/>
      <c r="C24" s="170"/>
      <c r="D24" s="170"/>
    </row>
    <row r="25" spans="1:4" x14ac:dyDescent="0.25">
      <c r="A25" s="92"/>
    </row>
  </sheetData>
  <mergeCells count="3">
    <mergeCell ref="B5:B6"/>
    <mergeCell ref="C5:C6"/>
    <mergeCell ref="D5:D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09BE7-7812-4C1B-9626-FC78EA9B1D22}">
  <sheetPr>
    <tabColor rgb="FF7B2038"/>
  </sheetPr>
  <dimension ref="A1:J135"/>
  <sheetViews>
    <sheetView showGridLines="0" zoomScale="80" zoomScaleNormal="80" workbookViewId="0">
      <pane ySplit="3" topLeftCell="A4" activePane="bottomLeft" state="frozen"/>
      <selection pane="bottomLeft"/>
    </sheetView>
  </sheetViews>
  <sheetFormatPr defaultColWidth="8.85546875" defaultRowHeight="12" x14ac:dyDescent="0.25"/>
  <cols>
    <col min="1" max="1" width="53" style="177" customWidth="1"/>
    <col min="2" max="3" width="11.5703125" style="174" bestFit="1" customWidth="1"/>
    <col min="4" max="4" width="12.7109375" style="175" bestFit="1" customWidth="1"/>
    <col min="5" max="6" width="9.28515625" style="177" bestFit="1" customWidth="1"/>
    <col min="7" max="7" width="10" style="177" bestFit="1" customWidth="1"/>
    <col min="8" max="16384" width="8.85546875" style="177"/>
  </cols>
  <sheetData>
    <row r="1" spans="1:5" ht="14.25" x14ac:dyDescent="0.25">
      <c r="A1" s="1" t="s">
        <v>2</v>
      </c>
    </row>
    <row r="2" spans="1:5" ht="14.25" x14ac:dyDescent="0.25">
      <c r="A2" s="1" t="s">
        <v>110</v>
      </c>
    </row>
    <row r="3" spans="1:5" ht="14.25" x14ac:dyDescent="0.25">
      <c r="A3" s="178" t="s">
        <v>0</v>
      </c>
      <c r="B3" s="179"/>
      <c r="C3" s="179"/>
      <c r="D3" s="180"/>
    </row>
    <row r="4" spans="1:5" x14ac:dyDescent="0.25">
      <c r="B4" s="182"/>
      <c r="C4" s="182"/>
      <c r="D4" s="183"/>
    </row>
    <row r="5" spans="1:5" x14ac:dyDescent="0.25">
      <c r="A5" s="184" t="s">
        <v>111</v>
      </c>
      <c r="B5" s="184"/>
      <c r="C5" s="184"/>
      <c r="D5" s="184"/>
    </row>
    <row r="6" spans="1:5" ht="12.75" thickBot="1" x14ac:dyDescent="0.3">
      <c r="A6" s="185" t="s">
        <v>0</v>
      </c>
      <c r="B6" s="186" t="s">
        <v>444</v>
      </c>
      <c r="C6" s="186" t="s">
        <v>443</v>
      </c>
      <c r="D6" s="187" t="s">
        <v>3</v>
      </c>
    </row>
    <row r="7" spans="1:5" ht="12.75" thickBot="1" x14ac:dyDescent="0.3">
      <c r="A7" s="188" t="s">
        <v>112</v>
      </c>
      <c r="B7" s="189">
        <v>203711</v>
      </c>
      <c r="C7" s="189">
        <v>196549</v>
      </c>
      <c r="D7" s="187">
        <v>3.5999999999999997E-2</v>
      </c>
    </row>
    <row r="8" spans="1:5" ht="12.75" thickBot="1" x14ac:dyDescent="0.3">
      <c r="A8" s="188" t="s">
        <v>113</v>
      </c>
      <c r="B8" s="189">
        <v>-143896</v>
      </c>
      <c r="C8" s="189">
        <v>-139566</v>
      </c>
      <c r="D8" s="187">
        <v>3.1E-2</v>
      </c>
      <c r="E8" s="190"/>
    </row>
    <row r="9" spans="1:5" ht="12.75" thickBot="1" x14ac:dyDescent="0.3">
      <c r="A9" s="191" t="s">
        <v>114</v>
      </c>
      <c r="B9" s="192">
        <v>-26124</v>
      </c>
      <c r="C9" s="192">
        <v>-30498</v>
      </c>
      <c r="D9" s="193">
        <v>-0.14299999999999999</v>
      </c>
    </row>
    <row r="10" spans="1:5" ht="12.75" thickBot="1" x14ac:dyDescent="0.3">
      <c r="A10" s="191" t="s">
        <v>115</v>
      </c>
      <c r="B10" s="192">
        <v>-117772</v>
      </c>
      <c r="C10" s="192">
        <v>-109068</v>
      </c>
      <c r="D10" s="193">
        <v>0.08</v>
      </c>
    </row>
    <row r="11" spans="1:5" ht="12.75" thickBot="1" x14ac:dyDescent="0.3">
      <c r="A11" s="188" t="s">
        <v>116</v>
      </c>
      <c r="B11" s="189">
        <v>59815</v>
      </c>
      <c r="C11" s="189">
        <v>56983</v>
      </c>
      <c r="D11" s="187">
        <v>0.05</v>
      </c>
      <c r="E11" s="190"/>
    </row>
    <row r="12" spans="1:5" ht="12.75" thickBot="1" x14ac:dyDescent="0.3">
      <c r="A12" s="194" t="s">
        <v>117</v>
      </c>
      <c r="B12" s="195">
        <v>0.29399999999999998</v>
      </c>
      <c r="C12" s="195">
        <v>0.28999999999999998</v>
      </c>
      <c r="D12" s="196">
        <v>0.40000000000000036</v>
      </c>
    </row>
    <row r="13" spans="1:5" ht="12.75" thickBot="1" x14ac:dyDescent="0.3">
      <c r="A13" s="191" t="s">
        <v>118</v>
      </c>
      <c r="B13" s="192">
        <v>-23853</v>
      </c>
      <c r="C13" s="192">
        <v>-21156</v>
      </c>
      <c r="D13" s="193">
        <v>0.127</v>
      </c>
    </row>
    <row r="14" spans="1:5" ht="12.75" thickBot="1" x14ac:dyDescent="0.3">
      <c r="A14" s="191" t="s">
        <v>119</v>
      </c>
      <c r="B14" s="192">
        <v>-10085</v>
      </c>
      <c r="C14" s="192">
        <v>-9282</v>
      </c>
      <c r="D14" s="193">
        <v>8.6999999999999994E-2</v>
      </c>
    </row>
    <row r="15" spans="1:5" ht="12.75" thickBot="1" x14ac:dyDescent="0.3">
      <c r="A15" s="185" t="s">
        <v>120</v>
      </c>
      <c r="B15" s="197">
        <v>-19645</v>
      </c>
      <c r="C15" s="197">
        <v>-16161</v>
      </c>
      <c r="D15" s="198">
        <v>0.216</v>
      </c>
    </row>
    <row r="16" spans="1:5" ht="12.75" thickBot="1" x14ac:dyDescent="0.3">
      <c r="A16" s="191" t="s">
        <v>121</v>
      </c>
      <c r="B16" s="192">
        <v>-2</v>
      </c>
      <c r="C16" s="192">
        <v>-7</v>
      </c>
      <c r="D16" s="193">
        <v>-0.71399999999999997</v>
      </c>
    </row>
    <row r="17" spans="1:5" ht="12.75" thickBot="1" x14ac:dyDescent="0.3">
      <c r="A17" s="191" t="s">
        <v>470</v>
      </c>
      <c r="B17" s="192">
        <v>-775</v>
      </c>
      <c r="C17" s="192">
        <v>857</v>
      </c>
      <c r="D17" s="193" t="s">
        <v>4</v>
      </c>
    </row>
    <row r="18" spans="1:5" ht="12.75" thickBot="1" x14ac:dyDescent="0.3">
      <c r="A18" s="188" t="s">
        <v>123</v>
      </c>
      <c r="B18" s="189">
        <v>25100</v>
      </c>
      <c r="C18" s="189">
        <v>27395</v>
      </c>
      <c r="D18" s="187">
        <v>-8.4000000000000005E-2</v>
      </c>
      <c r="E18" s="190"/>
    </row>
    <row r="19" spans="1:5" ht="12.75" thickBot="1" x14ac:dyDescent="0.3">
      <c r="A19" s="188" t="s">
        <v>124</v>
      </c>
      <c r="B19" s="189">
        <v>15540</v>
      </c>
      <c r="C19" s="189">
        <v>20516</v>
      </c>
      <c r="D19" s="187">
        <v>-0.24299999999999999</v>
      </c>
      <c r="E19" s="190"/>
    </row>
    <row r="20" spans="1:5" ht="12.75" thickBot="1" x14ac:dyDescent="0.3">
      <c r="A20" s="194" t="s">
        <v>125</v>
      </c>
      <c r="B20" s="195">
        <v>7.5999999999999998E-2</v>
      </c>
      <c r="C20" s="195">
        <v>0.104</v>
      </c>
      <c r="D20" s="196">
        <v>-2.8</v>
      </c>
    </row>
    <row r="21" spans="1:5" ht="12.75" thickBot="1" x14ac:dyDescent="0.3">
      <c r="A21" s="191" t="s">
        <v>126</v>
      </c>
      <c r="B21" s="192">
        <v>-10511</v>
      </c>
      <c r="C21" s="192">
        <v>-8019</v>
      </c>
      <c r="D21" s="193">
        <v>0.311</v>
      </c>
    </row>
    <row r="22" spans="1:5" ht="12.75" thickBot="1" x14ac:dyDescent="0.3">
      <c r="A22" s="185" t="s">
        <v>127</v>
      </c>
      <c r="B22" s="197">
        <v>-2730</v>
      </c>
      <c r="C22" s="197">
        <v>-1895</v>
      </c>
      <c r="D22" s="198">
        <v>0.441</v>
      </c>
    </row>
    <row r="23" spans="1:5" ht="12.75" thickBot="1" x14ac:dyDescent="0.3">
      <c r="A23" s="191" t="s">
        <v>188</v>
      </c>
      <c r="B23" s="192">
        <v>-8049</v>
      </c>
      <c r="C23" s="192">
        <v>-3204</v>
      </c>
      <c r="D23" s="193" t="s">
        <v>4</v>
      </c>
    </row>
    <row r="24" spans="1:5" ht="12.75" thickBot="1" x14ac:dyDescent="0.3">
      <c r="A24" s="185" t="s">
        <v>439</v>
      </c>
      <c r="B24" s="197">
        <v>-5200</v>
      </c>
      <c r="C24" s="197">
        <v>-1287</v>
      </c>
      <c r="D24" s="198" t="s">
        <v>4</v>
      </c>
    </row>
    <row r="25" spans="1:5" ht="12.75" thickBot="1" x14ac:dyDescent="0.3">
      <c r="A25" s="191" t="s">
        <v>468</v>
      </c>
      <c r="B25" s="192">
        <v>1607</v>
      </c>
      <c r="C25" s="192">
        <v>8252</v>
      </c>
      <c r="D25" s="193">
        <v>-0.80500000000000005</v>
      </c>
    </row>
    <row r="26" spans="1:5" ht="12.75" thickBot="1" x14ac:dyDescent="0.3">
      <c r="A26" s="185" t="s">
        <v>469</v>
      </c>
      <c r="B26" s="197">
        <v>1991</v>
      </c>
      <c r="C26" s="197">
        <v>3445</v>
      </c>
      <c r="D26" s="198">
        <v>-0.42199999999999999</v>
      </c>
    </row>
    <row r="27" spans="1:5" ht="12.75" thickBot="1" x14ac:dyDescent="0.3">
      <c r="A27" s="191" t="s">
        <v>227</v>
      </c>
      <c r="B27" s="192">
        <v>-2792</v>
      </c>
      <c r="C27" s="192">
        <v>-40</v>
      </c>
      <c r="D27" s="193" t="s">
        <v>4</v>
      </c>
    </row>
    <row r="28" spans="1:5" ht="12.75" thickBot="1" x14ac:dyDescent="0.3">
      <c r="A28" s="188" t="s">
        <v>448</v>
      </c>
      <c r="B28" s="189">
        <v>5355</v>
      </c>
      <c r="C28" s="189">
        <v>24384</v>
      </c>
      <c r="D28" s="187">
        <v>-0.78</v>
      </c>
      <c r="E28" s="190"/>
    </row>
    <row r="29" spans="1:5" ht="12.75" thickBot="1" x14ac:dyDescent="0.3">
      <c r="A29" s="191" t="s">
        <v>128</v>
      </c>
      <c r="B29" s="192">
        <v>-61</v>
      </c>
      <c r="C29" s="192">
        <v>-141</v>
      </c>
      <c r="D29" s="193">
        <v>-0.56699999999999995</v>
      </c>
    </row>
    <row r="30" spans="1:5" ht="12.75" thickBot="1" x14ac:dyDescent="0.3">
      <c r="A30" s="188" t="s">
        <v>447</v>
      </c>
      <c r="B30" s="189">
        <v>5294</v>
      </c>
      <c r="C30" s="189">
        <v>24243</v>
      </c>
      <c r="D30" s="187">
        <v>-0.78200000000000003</v>
      </c>
      <c r="E30" s="190"/>
    </row>
    <row r="31" spans="1:5" ht="12.75" thickBot="1" x14ac:dyDescent="0.3">
      <c r="A31" s="194" t="s">
        <v>129</v>
      </c>
      <c r="B31" s="189"/>
      <c r="C31" s="189"/>
      <c r="D31" s="187"/>
    </row>
    <row r="32" spans="1:5" ht="12.75" thickBot="1" x14ac:dyDescent="0.3">
      <c r="A32" s="185" t="s">
        <v>130</v>
      </c>
      <c r="B32" s="197">
        <v>5027</v>
      </c>
      <c r="C32" s="197">
        <v>18759</v>
      </c>
      <c r="D32" s="198">
        <v>-0.73199999999999998</v>
      </c>
      <c r="E32" s="190"/>
    </row>
    <row r="33" spans="1:10" ht="12.75" thickBot="1" x14ac:dyDescent="0.3">
      <c r="A33" s="185" t="s">
        <v>131</v>
      </c>
      <c r="B33" s="197">
        <v>268</v>
      </c>
      <c r="C33" s="197">
        <v>5483</v>
      </c>
      <c r="D33" s="198">
        <v>-0.95099999999999996</v>
      </c>
    </row>
    <row r="34" spans="1:10" ht="12.75" thickBot="1" x14ac:dyDescent="0.3">
      <c r="A34" s="199"/>
      <c r="B34" s="200"/>
      <c r="C34" s="200"/>
      <c r="D34" s="200"/>
    </row>
    <row r="35" spans="1:10" ht="12.75" thickBot="1" x14ac:dyDescent="0.3">
      <c r="A35" s="188" t="s">
        <v>458</v>
      </c>
      <c r="B35" s="189">
        <v>6748</v>
      </c>
      <c r="C35" s="189">
        <v>20598</v>
      </c>
      <c r="D35" s="201">
        <v>-0.67200000000000004</v>
      </c>
      <c r="E35" s="190"/>
    </row>
    <row r="36" spans="1:10" ht="12.75" thickBot="1" x14ac:dyDescent="0.3">
      <c r="A36" s="194" t="s">
        <v>129</v>
      </c>
      <c r="B36" s="202"/>
      <c r="C36" s="202"/>
      <c r="D36" s="203"/>
    </row>
    <row r="37" spans="1:10" ht="12.75" thickBot="1" x14ac:dyDescent="0.3">
      <c r="A37" s="185" t="s">
        <v>130</v>
      </c>
      <c r="B37" s="204">
        <v>6444</v>
      </c>
      <c r="C37" s="204">
        <v>15952</v>
      </c>
      <c r="D37" s="209">
        <v>-0.59599999999999997</v>
      </c>
      <c r="E37" s="190"/>
      <c r="F37" s="190"/>
      <c r="G37" s="190"/>
      <c r="I37" s="190"/>
      <c r="J37" s="190"/>
    </row>
    <row r="38" spans="1:10" ht="12.75" thickBot="1" x14ac:dyDescent="0.3">
      <c r="A38" s="185" t="s">
        <v>131</v>
      </c>
      <c r="B38" s="204">
        <v>304</v>
      </c>
      <c r="C38" s="204">
        <v>4645</v>
      </c>
      <c r="D38" s="209">
        <v>-0.93500000000000005</v>
      </c>
      <c r="F38" s="190"/>
      <c r="G38" s="190"/>
      <c r="I38" s="190"/>
      <c r="J38" s="190"/>
    </row>
    <row r="39" spans="1:10" x14ac:dyDescent="0.25">
      <c r="B39" s="177"/>
      <c r="C39" s="177"/>
      <c r="D39" s="177"/>
    </row>
    <row r="40" spans="1:10" x14ac:dyDescent="0.25">
      <c r="B40" s="177"/>
      <c r="C40" s="177"/>
      <c r="D40" s="177"/>
    </row>
    <row r="41" spans="1:10" x14ac:dyDescent="0.25">
      <c r="A41" s="205" t="s">
        <v>132</v>
      </c>
      <c r="B41" s="184"/>
      <c r="C41" s="184"/>
      <c r="D41" s="184"/>
    </row>
    <row r="42" spans="1:10" ht="12.75" thickBot="1" x14ac:dyDescent="0.3">
      <c r="A42" s="185" t="s">
        <v>0</v>
      </c>
      <c r="B42" s="186" t="s">
        <v>444</v>
      </c>
      <c r="C42" s="186" t="s">
        <v>443</v>
      </c>
      <c r="D42" s="187" t="s">
        <v>3</v>
      </c>
    </row>
    <row r="43" spans="1:10" ht="12.75" thickBot="1" x14ac:dyDescent="0.3">
      <c r="A43" s="188" t="s">
        <v>133</v>
      </c>
      <c r="B43" s="202"/>
      <c r="C43" s="202"/>
      <c r="D43" s="202"/>
    </row>
    <row r="44" spans="1:10" ht="12.75" thickBot="1" x14ac:dyDescent="0.3">
      <c r="A44" s="191" t="s">
        <v>134</v>
      </c>
      <c r="B44" s="192">
        <v>205440</v>
      </c>
      <c r="C44" s="192">
        <v>182541</v>
      </c>
      <c r="D44" s="193">
        <v>0.125</v>
      </c>
    </row>
    <row r="45" spans="1:10" ht="12.75" thickBot="1" x14ac:dyDescent="0.3">
      <c r="A45" s="191" t="s">
        <v>135</v>
      </c>
      <c r="B45" s="192">
        <v>-144688</v>
      </c>
      <c r="C45" s="192">
        <v>-135191</v>
      </c>
      <c r="D45" s="193">
        <v>7.0000000000000007E-2</v>
      </c>
    </row>
    <row r="46" spans="1:10" ht="12.75" thickBot="1" x14ac:dyDescent="0.3">
      <c r="A46" s="188" t="s">
        <v>136</v>
      </c>
      <c r="B46" s="189">
        <v>60752</v>
      </c>
      <c r="C46" s="189">
        <v>47350</v>
      </c>
      <c r="D46" s="187">
        <v>0.28299999999999997</v>
      </c>
      <c r="E46" s="190"/>
      <c r="G46" s="190"/>
      <c r="H46" s="190"/>
    </row>
    <row r="47" spans="1:10" ht="12.75" thickBot="1" x14ac:dyDescent="0.3">
      <c r="A47" s="191" t="s">
        <v>137</v>
      </c>
      <c r="B47" s="192">
        <v>-20813</v>
      </c>
      <c r="C47" s="192">
        <v>-16735</v>
      </c>
      <c r="D47" s="193">
        <v>0.24399999999999999</v>
      </c>
    </row>
    <row r="48" spans="1:10" ht="12.75" thickBot="1" x14ac:dyDescent="0.3">
      <c r="A48" s="191" t="s">
        <v>138</v>
      </c>
      <c r="B48" s="192">
        <v>-11069</v>
      </c>
      <c r="C48" s="192">
        <v>-9326</v>
      </c>
      <c r="D48" s="193">
        <v>0.187</v>
      </c>
    </row>
    <row r="49" spans="1:8" ht="12.75" thickBot="1" x14ac:dyDescent="0.3">
      <c r="A49" s="185" t="s">
        <v>139</v>
      </c>
      <c r="B49" s="197">
        <v>-20629</v>
      </c>
      <c r="C49" s="197">
        <v>-16205</v>
      </c>
      <c r="D49" s="198">
        <v>0.27300000000000002</v>
      </c>
    </row>
    <row r="50" spans="1:8" ht="12.75" thickBot="1" x14ac:dyDescent="0.3">
      <c r="A50" s="191" t="s">
        <v>140</v>
      </c>
      <c r="B50" s="192">
        <v>520</v>
      </c>
      <c r="C50" s="192">
        <v>419</v>
      </c>
      <c r="D50" s="193">
        <v>0.24099999999999999</v>
      </c>
    </row>
    <row r="51" spans="1:8" ht="12.75" thickBot="1" x14ac:dyDescent="0.3">
      <c r="A51" s="188" t="s">
        <v>141</v>
      </c>
      <c r="B51" s="189">
        <v>29390</v>
      </c>
      <c r="C51" s="189">
        <v>21708</v>
      </c>
      <c r="D51" s="187">
        <v>0.35399999999999998</v>
      </c>
      <c r="E51" s="190"/>
      <c r="G51" s="190"/>
      <c r="H51" s="190"/>
    </row>
    <row r="52" spans="1:8" ht="12.75" thickBot="1" x14ac:dyDescent="0.3">
      <c r="A52" s="191" t="s">
        <v>142</v>
      </c>
      <c r="B52" s="192">
        <v>-264</v>
      </c>
      <c r="C52" s="192">
        <v>-258</v>
      </c>
      <c r="D52" s="193">
        <v>2.3E-2</v>
      </c>
    </row>
    <row r="53" spans="1:8" ht="12.75" thickBot="1" x14ac:dyDescent="0.3">
      <c r="A53" s="188" t="s">
        <v>143</v>
      </c>
      <c r="B53" s="189">
        <v>29126</v>
      </c>
      <c r="C53" s="189">
        <v>21450</v>
      </c>
      <c r="D53" s="187">
        <v>0.35799999999999998</v>
      </c>
      <c r="E53" s="190"/>
      <c r="G53" s="190"/>
      <c r="H53" s="190"/>
    </row>
    <row r="54" spans="1:8" ht="12.75" thickBot="1" x14ac:dyDescent="0.3">
      <c r="A54" s="188" t="s">
        <v>144</v>
      </c>
      <c r="B54" s="189">
        <v>19566</v>
      </c>
      <c r="C54" s="189">
        <v>14571</v>
      </c>
      <c r="D54" s="187">
        <v>0.34300000000000003</v>
      </c>
      <c r="E54" s="190"/>
      <c r="G54" s="190"/>
      <c r="H54" s="190"/>
    </row>
    <row r="55" spans="1:8" ht="12.75" thickBot="1" x14ac:dyDescent="0.3">
      <c r="A55" s="191"/>
      <c r="B55" s="192"/>
      <c r="C55" s="192"/>
      <c r="D55" s="193"/>
    </row>
    <row r="56" spans="1:8" ht="12.75" thickBot="1" x14ac:dyDescent="0.3">
      <c r="A56" s="188" t="s">
        <v>145</v>
      </c>
      <c r="B56" s="192"/>
      <c r="C56" s="192"/>
      <c r="D56" s="193"/>
    </row>
    <row r="57" spans="1:8" ht="12.75" thickBot="1" x14ac:dyDescent="0.3">
      <c r="A57" s="191" t="s">
        <v>146</v>
      </c>
      <c r="B57" s="192">
        <v>-6240</v>
      </c>
      <c r="C57" s="192">
        <v>-4289</v>
      </c>
      <c r="D57" s="193">
        <v>0.45500000000000002</v>
      </c>
    </row>
    <row r="58" spans="1:8" ht="12.75" thickBot="1" x14ac:dyDescent="0.3">
      <c r="A58" s="191" t="s">
        <v>147</v>
      </c>
      <c r="B58" s="192">
        <v>620</v>
      </c>
      <c r="C58" s="192">
        <v>1945</v>
      </c>
      <c r="D58" s="193">
        <v>-0.68100000000000005</v>
      </c>
    </row>
    <row r="59" spans="1:8" ht="12.75" thickBot="1" x14ac:dyDescent="0.3">
      <c r="A59" s="191" t="s">
        <v>148</v>
      </c>
      <c r="B59" s="192">
        <v>394</v>
      </c>
      <c r="C59" s="192">
        <v>9170</v>
      </c>
      <c r="D59" s="193">
        <v>-0.95699999999999996</v>
      </c>
    </row>
    <row r="60" spans="1:8" ht="12.75" thickBot="1" x14ac:dyDescent="0.3">
      <c r="A60" s="188" t="s">
        <v>149</v>
      </c>
      <c r="B60" s="189">
        <v>-5226</v>
      </c>
      <c r="C60" s="189">
        <v>6826</v>
      </c>
      <c r="D60" s="187" t="s">
        <v>4</v>
      </c>
      <c r="E60" s="190"/>
      <c r="G60" s="190"/>
      <c r="H60" s="190"/>
    </row>
    <row r="61" spans="1:8" ht="12.75" thickBot="1" x14ac:dyDescent="0.3">
      <c r="A61" s="188"/>
      <c r="B61" s="189"/>
      <c r="C61" s="189"/>
      <c r="D61" s="187"/>
    </row>
    <row r="62" spans="1:8" ht="12.75" thickBot="1" x14ac:dyDescent="0.3">
      <c r="A62" s="188" t="s">
        <v>150</v>
      </c>
      <c r="B62" s="189"/>
      <c r="C62" s="189"/>
      <c r="D62" s="187"/>
    </row>
    <row r="63" spans="1:8" ht="12.75" thickBot="1" x14ac:dyDescent="0.3">
      <c r="A63" s="191" t="s">
        <v>151</v>
      </c>
      <c r="B63" s="192">
        <v>-384</v>
      </c>
      <c r="C63" s="192">
        <v>-1064</v>
      </c>
      <c r="D63" s="193">
        <v>-0.63900000000000001</v>
      </c>
    </row>
    <row r="64" spans="1:8" ht="12.75" thickBot="1" x14ac:dyDescent="0.3">
      <c r="A64" s="191" t="s">
        <v>152</v>
      </c>
      <c r="B64" s="192">
        <v>-6712</v>
      </c>
      <c r="C64" s="192">
        <v>-4962</v>
      </c>
      <c r="D64" s="193">
        <v>0.35299999999999998</v>
      </c>
    </row>
    <row r="65" spans="1:8" ht="12.75" thickBot="1" x14ac:dyDescent="0.3">
      <c r="A65" s="191" t="s">
        <v>153</v>
      </c>
      <c r="B65" s="192">
        <v>-2848</v>
      </c>
      <c r="C65" s="192">
        <v>-1917</v>
      </c>
      <c r="D65" s="193">
        <v>0.48599999999999999</v>
      </c>
    </row>
    <row r="66" spans="1:8" ht="12.75" thickBot="1" x14ac:dyDescent="0.3">
      <c r="A66" s="191" t="s">
        <v>154</v>
      </c>
      <c r="B66" s="192">
        <v>-20564</v>
      </c>
      <c r="C66" s="192">
        <v>-3905</v>
      </c>
      <c r="D66" s="193" t="s">
        <v>4</v>
      </c>
    </row>
    <row r="67" spans="1:8" ht="12.75" thickBot="1" x14ac:dyDescent="0.3">
      <c r="A67" s="191" t="s">
        <v>155</v>
      </c>
      <c r="B67" s="192">
        <v>-4563</v>
      </c>
      <c r="C67" s="192">
        <v>-3097</v>
      </c>
      <c r="D67" s="193">
        <v>0.47299999999999998</v>
      </c>
    </row>
    <row r="68" spans="1:8" ht="12.75" thickBot="1" x14ac:dyDescent="0.3">
      <c r="A68" s="188" t="s">
        <v>156</v>
      </c>
      <c r="B68" s="189">
        <v>-35071</v>
      </c>
      <c r="C68" s="189">
        <v>-14945</v>
      </c>
      <c r="D68" s="187" t="s">
        <v>4</v>
      </c>
      <c r="E68" s="190"/>
      <c r="G68" s="190"/>
      <c r="H68" s="190"/>
    </row>
    <row r="69" spans="1:8" ht="12.75" thickBot="1" x14ac:dyDescent="0.3">
      <c r="A69" s="188" t="s">
        <v>157</v>
      </c>
      <c r="B69" s="189">
        <v>-25511</v>
      </c>
      <c r="C69" s="189">
        <v>-8066</v>
      </c>
      <c r="D69" s="187" t="s">
        <v>4</v>
      </c>
      <c r="E69" s="190"/>
      <c r="G69" s="190"/>
      <c r="H69" s="190"/>
    </row>
    <row r="70" spans="1:8" ht="12.75" thickBot="1" x14ac:dyDescent="0.3">
      <c r="A70" s="191"/>
      <c r="B70" s="192"/>
      <c r="C70" s="192"/>
      <c r="D70" s="193"/>
    </row>
    <row r="71" spans="1:8" ht="12.75" thickBot="1" x14ac:dyDescent="0.3">
      <c r="A71" s="191" t="s">
        <v>158</v>
      </c>
      <c r="B71" s="192">
        <v>-284</v>
      </c>
      <c r="C71" s="192">
        <v>-432</v>
      </c>
      <c r="D71" s="193">
        <v>-0.34300000000000003</v>
      </c>
      <c r="F71" s="190"/>
      <c r="G71" s="190"/>
    </row>
    <row r="72" spans="1:8" ht="12.75" thickBot="1" x14ac:dyDescent="0.3">
      <c r="A72" s="188" t="s">
        <v>453</v>
      </c>
      <c r="B72" s="189">
        <v>-11455</v>
      </c>
      <c r="C72" s="189">
        <v>12899</v>
      </c>
      <c r="D72" s="206" t="s">
        <v>4</v>
      </c>
      <c r="E72" s="190"/>
      <c r="G72" s="190"/>
      <c r="H72" s="190"/>
    </row>
    <row r="73" spans="1:8" ht="12.75" thickBot="1" x14ac:dyDescent="0.3">
      <c r="A73" s="188" t="s">
        <v>160</v>
      </c>
      <c r="B73" s="189">
        <v>60383</v>
      </c>
      <c r="C73" s="189">
        <v>75280</v>
      </c>
      <c r="D73" s="187">
        <v>-0.19800000000000001</v>
      </c>
    </row>
    <row r="74" spans="1:8" ht="12.75" thickBot="1" x14ac:dyDescent="0.3">
      <c r="A74" s="188" t="s">
        <v>161</v>
      </c>
      <c r="B74" s="189">
        <v>48928</v>
      </c>
      <c r="C74" s="189">
        <v>88179</v>
      </c>
      <c r="D74" s="187">
        <v>-0.44500000000000001</v>
      </c>
      <c r="E74" s="190"/>
      <c r="G74" s="190"/>
      <c r="H74" s="190"/>
    </row>
    <row r="75" spans="1:8" x14ac:dyDescent="0.25">
      <c r="B75" s="190"/>
      <c r="C75" s="190"/>
      <c r="D75" s="177"/>
    </row>
    <row r="76" spans="1:8" x14ac:dyDescent="0.25">
      <c r="B76" s="177"/>
      <c r="C76" s="177"/>
      <c r="D76" s="177"/>
    </row>
    <row r="77" spans="1:8" x14ac:dyDescent="0.25">
      <c r="A77" s="184" t="s">
        <v>162</v>
      </c>
      <c r="B77" s="184"/>
      <c r="C77" s="184"/>
      <c r="D77" s="184"/>
    </row>
    <row r="78" spans="1:8" ht="12.75" thickBot="1" x14ac:dyDescent="0.3">
      <c r="A78" s="185" t="s">
        <v>0</v>
      </c>
      <c r="B78" s="207">
        <v>45382</v>
      </c>
      <c r="C78" s="207">
        <v>45291</v>
      </c>
      <c r="D78" s="208" t="s">
        <v>3</v>
      </c>
    </row>
    <row r="79" spans="1:8" ht="12.75" thickBot="1" x14ac:dyDescent="0.3">
      <c r="A79" s="191" t="s">
        <v>163</v>
      </c>
      <c r="B79" s="192">
        <v>48928</v>
      </c>
      <c r="C79" s="192">
        <v>60383</v>
      </c>
      <c r="D79" s="203">
        <v>-0.19</v>
      </c>
    </row>
    <row r="80" spans="1:8" ht="12.75" thickBot="1" x14ac:dyDescent="0.3">
      <c r="A80" s="191" t="s">
        <v>164</v>
      </c>
      <c r="B80" s="192">
        <v>2278</v>
      </c>
      <c r="C80" s="192">
        <v>2623</v>
      </c>
      <c r="D80" s="203">
        <v>-0.13200000000000001</v>
      </c>
    </row>
    <row r="81" spans="1:4" ht="12.75" thickBot="1" x14ac:dyDescent="0.3">
      <c r="A81" s="191" t="s">
        <v>165</v>
      </c>
      <c r="B81" s="192">
        <v>36449</v>
      </c>
      <c r="C81" s="192">
        <v>43122</v>
      </c>
      <c r="D81" s="203">
        <v>-0.155</v>
      </c>
    </row>
    <row r="82" spans="1:4" ht="12.75" thickBot="1" x14ac:dyDescent="0.3">
      <c r="A82" s="191" t="s">
        <v>166</v>
      </c>
      <c r="B82" s="192">
        <v>68398</v>
      </c>
      <c r="C82" s="192">
        <v>65678</v>
      </c>
      <c r="D82" s="203">
        <v>4.1000000000000002E-2</v>
      </c>
    </row>
    <row r="83" spans="1:4" ht="12.75" thickBot="1" x14ac:dyDescent="0.3">
      <c r="A83" s="191" t="s">
        <v>167</v>
      </c>
      <c r="B83" s="192">
        <v>148861</v>
      </c>
      <c r="C83" s="192">
        <v>143700</v>
      </c>
      <c r="D83" s="203">
        <v>3.5999999999999997E-2</v>
      </c>
    </row>
    <row r="84" spans="1:4" ht="12.75" thickBot="1" x14ac:dyDescent="0.3">
      <c r="A84" s="191" t="s">
        <v>168</v>
      </c>
      <c r="B84" s="192">
        <v>55949</v>
      </c>
      <c r="C84" s="192">
        <v>55637</v>
      </c>
      <c r="D84" s="203">
        <v>6.0000000000000001E-3</v>
      </c>
    </row>
    <row r="85" spans="1:4" ht="12.75" thickBot="1" x14ac:dyDescent="0.3">
      <c r="A85" s="191" t="s">
        <v>169</v>
      </c>
      <c r="B85" s="192">
        <v>242214</v>
      </c>
      <c r="C85" s="192">
        <v>251963</v>
      </c>
      <c r="D85" s="203">
        <v>-3.9E-2</v>
      </c>
    </row>
    <row r="86" spans="1:4" ht="12.75" thickBot="1" x14ac:dyDescent="0.3">
      <c r="A86" s="191" t="s">
        <v>170</v>
      </c>
      <c r="B86" s="192">
        <v>7943</v>
      </c>
      <c r="C86" s="192">
        <v>6919</v>
      </c>
      <c r="D86" s="203">
        <v>0.14799999999999999</v>
      </c>
    </row>
    <row r="87" spans="1:4" ht="12.75" thickBot="1" x14ac:dyDescent="0.3">
      <c r="A87" s="191" t="s">
        <v>171</v>
      </c>
      <c r="B87" s="192">
        <v>424</v>
      </c>
      <c r="C87" s="192">
        <v>1193</v>
      </c>
      <c r="D87" s="203">
        <v>-0.64500000000000002</v>
      </c>
    </row>
    <row r="88" spans="1:4" ht="12.75" thickBot="1" x14ac:dyDescent="0.3">
      <c r="A88" s="188" t="s">
        <v>172</v>
      </c>
      <c r="B88" s="189">
        <v>611444</v>
      </c>
      <c r="C88" s="189">
        <v>631218</v>
      </c>
      <c r="D88" s="201">
        <v>-3.1E-2</v>
      </c>
    </row>
    <row r="89" spans="1:4" ht="12.75" thickBot="1" x14ac:dyDescent="0.3">
      <c r="A89" s="191" t="s">
        <v>173</v>
      </c>
      <c r="B89" s="192">
        <v>207324</v>
      </c>
      <c r="C89" s="192">
        <v>228261</v>
      </c>
      <c r="D89" s="203">
        <v>-9.1999999999999998E-2</v>
      </c>
    </row>
    <row r="90" spans="1:4" ht="12.75" thickBot="1" x14ac:dyDescent="0.3">
      <c r="A90" s="191" t="s">
        <v>174</v>
      </c>
      <c r="B90" s="192">
        <v>158451</v>
      </c>
      <c r="C90" s="192">
        <v>151916</v>
      </c>
      <c r="D90" s="203">
        <v>4.2999999999999997E-2</v>
      </c>
    </row>
    <row r="91" spans="1:4" ht="12.75" thickBot="1" x14ac:dyDescent="0.3">
      <c r="A91" s="191" t="s">
        <v>175</v>
      </c>
      <c r="B91" s="192">
        <v>167792</v>
      </c>
      <c r="C91" s="192">
        <v>183332</v>
      </c>
      <c r="D91" s="203">
        <v>-8.5000000000000006E-2</v>
      </c>
    </row>
    <row r="92" spans="1:4" ht="12.75" thickBot="1" x14ac:dyDescent="0.3">
      <c r="A92" s="191" t="s">
        <v>176</v>
      </c>
      <c r="B92" s="192">
        <v>33119</v>
      </c>
      <c r="C92" s="192">
        <v>34102</v>
      </c>
      <c r="D92" s="203">
        <v>-2.9000000000000001E-2</v>
      </c>
    </row>
    <row r="93" spans="1:4" ht="12.75" thickBot="1" x14ac:dyDescent="0.3">
      <c r="A93" s="188" t="s">
        <v>177</v>
      </c>
      <c r="B93" s="189">
        <v>566686</v>
      </c>
      <c r="C93" s="189">
        <v>597611</v>
      </c>
      <c r="D93" s="201">
        <v>-5.1999999999999998E-2</v>
      </c>
    </row>
    <row r="94" spans="1:4" ht="12.75" thickBot="1" x14ac:dyDescent="0.3">
      <c r="A94" s="188" t="s">
        <v>178</v>
      </c>
      <c r="B94" s="189">
        <v>44758</v>
      </c>
      <c r="C94" s="189">
        <v>33607</v>
      </c>
      <c r="D94" s="201">
        <v>0.33200000000000002</v>
      </c>
    </row>
    <row r="95" spans="1:4" x14ac:dyDescent="0.25">
      <c r="B95" s="177"/>
      <c r="C95" s="177"/>
      <c r="D95" s="177"/>
    </row>
    <row r="96" spans="1:4" x14ac:dyDescent="0.25">
      <c r="B96" s="177"/>
      <c r="C96" s="177"/>
      <c r="D96" s="177"/>
    </row>
    <row r="97" s="177" customFormat="1" x14ac:dyDescent="0.25"/>
    <row r="98" s="177" customFormat="1" x14ac:dyDescent="0.25"/>
    <row r="99" s="177" customFormat="1" x14ac:dyDescent="0.25"/>
    <row r="100" s="177" customFormat="1" x14ac:dyDescent="0.25"/>
    <row r="101" s="177" customFormat="1" x14ac:dyDescent="0.25"/>
    <row r="102" s="177" customFormat="1" x14ac:dyDescent="0.25"/>
    <row r="103" s="177" customFormat="1" x14ac:dyDescent="0.25"/>
    <row r="104" s="177" customFormat="1" x14ac:dyDescent="0.25"/>
    <row r="105" s="177" customFormat="1" x14ac:dyDescent="0.25"/>
    <row r="106" s="177" customFormat="1" x14ac:dyDescent="0.25"/>
    <row r="107" s="177" customFormat="1" x14ac:dyDescent="0.25"/>
    <row r="108" s="177" customFormat="1" x14ac:dyDescent="0.25"/>
    <row r="109" s="177" customFormat="1" x14ac:dyDescent="0.25"/>
    <row r="110" s="177" customFormat="1" x14ac:dyDescent="0.25"/>
    <row r="111" s="177" customFormat="1" x14ac:dyDescent="0.25"/>
    <row r="112" s="177" customFormat="1" x14ac:dyDescent="0.25"/>
    <row r="113" s="177" customFormat="1" x14ac:dyDescent="0.25"/>
    <row r="114" s="177" customFormat="1" x14ac:dyDescent="0.25"/>
    <row r="115" s="177" customFormat="1" x14ac:dyDescent="0.25"/>
    <row r="116" s="177" customFormat="1" x14ac:dyDescent="0.25"/>
    <row r="117" s="177" customFormat="1" x14ac:dyDescent="0.25"/>
    <row r="118" s="177" customFormat="1" x14ac:dyDescent="0.25"/>
    <row r="119" s="177" customFormat="1" x14ac:dyDescent="0.25"/>
    <row r="120" s="177" customFormat="1" x14ac:dyDescent="0.25"/>
    <row r="121" s="177" customFormat="1" x14ac:dyDescent="0.25"/>
    <row r="122" s="177" customFormat="1" x14ac:dyDescent="0.25"/>
    <row r="123" s="177" customFormat="1" x14ac:dyDescent="0.25"/>
    <row r="124" s="177" customFormat="1" x14ac:dyDescent="0.25"/>
    <row r="125" s="177" customFormat="1" x14ac:dyDescent="0.25"/>
    <row r="126" s="177" customFormat="1" x14ac:dyDescent="0.25"/>
    <row r="127" s="177" customFormat="1" x14ac:dyDescent="0.25"/>
    <row r="128" s="177" customFormat="1" x14ac:dyDescent="0.25"/>
    <row r="129" s="177" customFormat="1" x14ac:dyDescent="0.25"/>
    <row r="130" s="177" customFormat="1" x14ac:dyDescent="0.25"/>
    <row r="131" s="177" customFormat="1" x14ac:dyDescent="0.25"/>
    <row r="132" s="177" customFormat="1" x14ac:dyDescent="0.25"/>
    <row r="133" s="177" customFormat="1" x14ac:dyDescent="0.25"/>
    <row r="134" s="177" customFormat="1" x14ac:dyDescent="0.25"/>
    <row r="135" s="177" customFormat="1" x14ac:dyDescent="0.25"/>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DD7C2-7970-4B2D-BE78-F22F1DD7AD78}">
  <sheetPr>
    <tabColor rgb="FF7B2038"/>
  </sheetPr>
  <dimension ref="A1:T115"/>
  <sheetViews>
    <sheetView showGridLines="0" zoomScale="80" zoomScaleNormal="80" workbookViewId="0">
      <pane ySplit="3" topLeftCell="A4" activePane="bottomLeft" state="frozen"/>
      <selection pane="bottomLeft"/>
    </sheetView>
  </sheetViews>
  <sheetFormatPr defaultColWidth="8.85546875" defaultRowHeight="12" x14ac:dyDescent="0.25"/>
  <cols>
    <col min="1" max="1" width="60.85546875" style="177" bestFit="1" customWidth="1"/>
    <col min="2" max="3" width="11.28515625" style="174" bestFit="1" customWidth="1"/>
    <col min="4" max="4" width="12.42578125" style="175" bestFit="1" customWidth="1"/>
    <col min="5" max="5" width="9.28515625" style="177" bestFit="1" customWidth="1"/>
    <col min="6" max="7" width="11.28515625" style="177" bestFit="1" customWidth="1"/>
    <col min="8" max="8" width="12.42578125" style="177" bestFit="1" customWidth="1"/>
    <col min="9" max="9" width="11.28515625" style="177" bestFit="1" customWidth="1"/>
    <col min="10" max="10" width="10.85546875" style="177" bestFit="1" customWidth="1"/>
    <col min="11" max="11" width="12.42578125" style="177" bestFit="1" customWidth="1"/>
    <col min="12" max="16384" width="8.85546875" style="177"/>
  </cols>
  <sheetData>
    <row r="1" spans="1:20" ht="14.25" x14ac:dyDescent="0.25">
      <c r="A1" s="1" t="s">
        <v>2</v>
      </c>
    </row>
    <row r="2" spans="1:20" ht="14.25" x14ac:dyDescent="0.25">
      <c r="A2" s="1" t="s">
        <v>283</v>
      </c>
    </row>
    <row r="3" spans="1:20" ht="14.25" x14ac:dyDescent="0.25">
      <c r="A3" s="178" t="s">
        <v>0</v>
      </c>
      <c r="B3" s="179"/>
      <c r="C3" s="179"/>
      <c r="D3" s="180"/>
    </row>
    <row r="4" spans="1:20" x14ac:dyDescent="0.25">
      <c r="B4" s="182"/>
      <c r="C4" s="182"/>
      <c r="D4" s="183"/>
    </row>
    <row r="5" spans="1:20" x14ac:dyDescent="0.25">
      <c r="A5" s="184" t="s">
        <v>111</v>
      </c>
      <c r="B5" s="184"/>
      <c r="C5" s="184"/>
      <c r="D5" s="184"/>
    </row>
    <row r="6" spans="1:20" ht="12.75" thickBot="1" x14ac:dyDescent="0.3">
      <c r="A6" s="185" t="s">
        <v>0</v>
      </c>
      <c r="B6" s="186" t="s">
        <v>444</v>
      </c>
      <c r="C6" s="186" t="s">
        <v>443</v>
      </c>
      <c r="D6" s="187" t="s">
        <v>3</v>
      </c>
      <c r="G6" s="269"/>
      <c r="H6" s="269"/>
      <c r="I6" s="269"/>
      <c r="J6" s="269"/>
      <c r="K6" s="269"/>
      <c r="L6" s="269"/>
      <c r="M6" s="269"/>
    </row>
    <row r="7" spans="1:20" ht="12.75" thickBot="1" x14ac:dyDescent="0.3">
      <c r="A7" s="188" t="s">
        <v>284</v>
      </c>
      <c r="B7" s="189">
        <v>81720</v>
      </c>
      <c r="C7" s="189">
        <v>80417</v>
      </c>
      <c r="D7" s="187">
        <v>1.6E-2</v>
      </c>
      <c r="E7" s="175"/>
      <c r="F7" s="235"/>
      <c r="G7" s="335"/>
      <c r="H7" s="336"/>
      <c r="I7" s="336"/>
      <c r="J7" s="337"/>
      <c r="K7" s="336"/>
      <c r="L7" s="336"/>
      <c r="M7" s="337"/>
      <c r="O7" s="190"/>
      <c r="P7" s="190"/>
      <c r="Q7" s="190"/>
      <c r="R7" s="190"/>
      <c r="S7" s="190"/>
      <c r="T7" s="190"/>
    </row>
    <row r="8" spans="1:20" ht="12.75" thickBot="1" x14ac:dyDescent="0.3">
      <c r="A8" s="191" t="s">
        <v>285</v>
      </c>
      <c r="B8" s="192">
        <v>-971</v>
      </c>
      <c r="C8" s="192">
        <v>-760</v>
      </c>
      <c r="D8" s="193">
        <v>0.27800000000000002</v>
      </c>
      <c r="E8" s="175"/>
      <c r="G8" s="338"/>
      <c r="H8" s="339"/>
      <c r="I8" s="339"/>
      <c r="J8" s="340"/>
      <c r="K8" s="339"/>
      <c r="L8" s="339"/>
      <c r="M8" s="340"/>
      <c r="O8" s="190"/>
      <c r="P8" s="190"/>
      <c r="Q8" s="190"/>
      <c r="R8" s="190"/>
      <c r="S8" s="190"/>
      <c r="T8" s="190"/>
    </row>
    <row r="9" spans="1:20" ht="12.75" thickBot="1" x14ac:dyDescent="0.3">
      <c r="A9" s="188" t="s">
        <v>286</v>
      </c>
      <c r="B9" s="189">
        <v>80749</v>
      </c>
      <c r="C9" s="189">
        <v>79657</v>
      </c>
      <c r="D9" s="187">
        <v>1.4E-2</v>
      </c>
      <c r="E9" s="175"/>
      <c r="G9" s="341"/>
      <c r="H9" s="336"/>
      <c r="I9" s="336"/>
      <c r="J9" s="337"/>
      <c r="K9" s="336"/>
      <c r="L9" s="336"/>
      <c r="M9" s="337"/>
      <c r="O9" s="190"/>
      <c r="P9" s="190"/>
      <c r="Q9" s="190"/>
      <c r="R9" s="190"/>
      <c r="S9" s="190"/>
      <c r="T9" s="190"/>
    </row>
    <row r="10" spans="1:20" s="283" customFormat="1" ht="12.75" thickBot="1" x14ac:dyDescent="0.3">
      <c r="A10" s="303" t="s">
        <v>421</v>
      </c>
      <c r="B10" s="197">
        <v>53872</v>
      </c>
      <c r="C10" s="197">
        <v>50008</v>
      </c>
      <c r="D10" s="198">
        <v>7.6999999999999999E-2</v>
      </c>
      <c r="E10" s="175"/>
    </row>
    <row r="11" spans="1:20" s="283" customFormat="1" ht="12.75" thickBot="1" x14ac:dyDescent="0.3">
      <c r="A11" s="303" t="s">
        <v>422</v>
      </c>
      <c r="B11" s="197">
        <v>27244</v>
      </c>
      <c r="C11" s="197">
        <v>29942</v>
      </c>
      <c r="D11" s="198">
        <v>-0.09</v>
      </c>
      <c r="E11" s="175"/>
    </row>
    <row r="12" spans="1:20" s="283" customFormat="1" ht="12.75" thickBot="1" x14ac:dyDescent="0.3">
      <c r="A12" s="303" t="s">
        <v>423</v>
      </c>
      <c r="B12" s="197">
        <v>-367</v>
      </c>
      <c r="C12" s="197">
        <v>-293</v>
      </c>
      <c r="D12" s="198">
        <v>0.253</v>
      </c>
      <c r="E12" s="175"/>
    </row>
    <row r="13" spans="1:20" ht="12.75" thickBot="1" x14ac:dyDescent="0.3">
      <c r="A13" s="188" t="s">
        <v>113</v>
      </c>
      <c r="B13" s="189">
        <v>-52945</v>
      </c>
      <c r="C13" s="189">
        <v>-51424</v>
      </c>
      <c r="D13" s="187">
        <v>0.03</v>
      </c>
      <c r="E13" s="175"/>
      <c r="G13" s="335"/>
      <c r="H13" s="336"/>
      <c r="I13" s="336"/>
      <c r="J13" s="337"/>
      <c r="K13" s="336"/>
      <c r="L13" s="336"/>
      <c r="M13" s="337"/>
      <c r="O13" s="190"/>
      <c r="P13" s="190"/>
      <c r="Q13" s="190"/>
      <c r="R13" s="190"/>
      <c r="S13" s="190"/>
      <c r="T13" s="190"/>
    </row>
    <row r="14" spans="1:20" ht="12.75" thickBot="1" x14ac:dyDescent="0.3">
      <c r="A14" s="191" t="s">
        <v>287</v>
      </c>
      <c r="B14" s="192">
        <v>-32323</v>
      </c>
      <c r="C14" s="192">
        <v>-30438</v>
      </c>
      <c r="D14" s="193">
        <v>6.2E-2</v>
      </c>
      <c r="E14" s="175"/>
      <c r="G14" s="342"/>
      <c r="H14" s="339"/>
      <c r="I14" s="339"/>
      <c r="J14" s="340"/>
      <c r="K14" s="339"/>
      <c r="L14" s="339"/>
      <c r="M14" s="340"/>
      <c r="O14" s="190"/>
      <c r="P14" s="190"/>
      <c r="Q14" s="190"/>
      <c r="R14" s="190"/>
      <c r="S14" s="190"/>
      <c r="T14" s="190"/>
    </row>
    <row r="15" spans="1:20" ht="12.75" thickBot="1" x14ac:dyDescent="0.3">
      <c r="A15" s="191" t="s">
        <v>288</v>
      </c>
      <c r="B15" s="192">
        <v>-13716</v>
      </c>
      <c r="C15" s="192">
        <v>-13042</v>
      </c>
      <c r="D15" s="193">
        <v>5.1999999999999998E-2</v>
      </c>
      <c r="E15" s="175"/>
      <c r="G15" s="342"/>
      <c r="H15" s="339"/>
      <c r="I15" s="339"/>
      <c r="J15" s="340"/>
      <c r="K15" s="339"/>
      <c r="L15" s="339"/>
      <c r="M15" s="340"/>
      <c r="O15" s="190"/>
      <c r="P15" s="190"/>
      <c r="Q15" s="190"/>
      <c r="R15" s="190"/>
      <c r="S15" s="190"/>
      <c r="T15" s="190"/>
    </row>
    <row r="16" spans="1:20" ht="12.75" thickBot="1" x14ac:dyDescent="0.3">
      <c r="A16" s="191" t="s">
        <v>289</v>
      </c>
      <c r="B16" s="192">
        <v>-1912</v>
      </c>
      <c r="C16" s="192">
        <v>-1763</v>
      </c>
      <c r="D16" s="193">
        <v>8.5000000000000006E-2</v>
      </c>
      <c r="E16" s="175"/>
      <c r="G16" s="342"/>
      <c r="H16" s="339"/>
      <c r="I16" s="339"/>
      <c r="J16" s="340"/>
      <c r="K16" s="339"/>
      <c r="L16" s="339"/>
      <c r="M16" s="340"/>
      <c r="O16" s="190"/>
      <c r="P16" s="190"/>
      <c r="Q16" s="190"/>
      <c r="R16" s="190"/>
      <c r="S16" s="190"/>
      <c r="T16" s="190"/>
    </row>
    <row r="17" spans="1:20" ht="12.75" thickBot="1" x14ac:dyDescent="0.3">
      <c r="A17" s="191" t="s">
        <v>290</v>
      </c>
      <c r="B17" s="192">
        <v>-4994</v>
      </c>
      <c r="C17" s="192">
        <v>-6181</v>
      </c>
      <c r="D17" s="193">
        <v>-0.192</v>
      </c>
      <c r="E17" s="175"/>
      <c r="G17" s="342"/>
      <c r="H17" s="339"/>
      <c r="I17" s="339"/>
      <c r="J17" s="340"/>
      <c r="K17" s="339"/>
      <c r="L17" s="339"/>
      <c r="M17" s="340"/>
      <c r="O17" s="190"/>
      <c r="P17" s="190"/>
      <c r="Q17" s="190"/>
      <c r="R17" s="190"/>
      <c r="S17" s="190"/>
      <c r="T17" s="190"/>
    </row>
    <row r="18" spans="1:20" ht="12.75" thickBot="1" x14ac:dyDescent="0.25">
      <c r="A18" s="188" t="s">
        <v>116</v>
      </c>
      <c r="B18" s="189">
        <v>27804</v>
      </c>
      <c r="C18" s="189">
        <v>28233</v>
      </c>
      <c r="D18" s="187">
        <v>-1.4999999999999999E-2</v>
      </c>
      <c r="E18" s="175"/>
      <c r="G18" s="335"/>
      <c r="H18" s="343"/>
      <c r="I18" s="343"/>
      <c r="J18" s="337"/>
      <c r="K18" s="343"/>
      <c r="L18" s="343"/>
      <c r="M18" s="337"/>
      <c r="O18" s="190"/>
      <c r="P18" s="190"/>
      <c r="Q18" s="190"/>
      <c r="R18" s="190"/>
      <c r="S18" s="190"/>
      <c r="T18" s="190"/>
    </row>
    <row r="19" spans="1:20" ht="12.75" thickBot="1" x14ac:dyDescent="0.3">
      <c r="A19" s="194" t="s">
        <v>117</v>
      </c>
      <c r="B19" s="233">
        <v>0.34</v>
      </c>
      <c r="C19" s="233">
        <v>0.35099999999999998</v>
      </c>
      <c r="D19" s="196">
        <v>-1.1000000000000001</v>
      </c>
      <c r="E19" s="175"/>
      <c r="F19" s="235"/>
      <c r="O19" s="190"/>
      <c r="P19" s="190"/>
      <c r="Q19" s="190"/>
      <c r="R19" s="190"/>
      <c r="S19" s="190"/>
      <c r="T19" s="190"/>
    </row>
    <row r="20" spans="1:20" ht="12.75" thickBot="1" x14ac:dyDescent="0.3">
      <c r="A20" s="191" t="s">
        <v>118</v>
      </c>
      <c r="B20" s="192">
        <v>-10667</v>
      </c>
      <c r="C20" s="192">
        <v>-10194</v>
      </c>
      <c r="D20" s="193">
        <v>4.5999999999999999E-2</v>
      </c>
      <c r="E20" s="175"/>
      <c r="G20" s="342"/>
      <c r="H20" s="339"/>
      <c r="I20" s="339"/>
      <c r="J20" s="340"/>
      <c r="K20" s="339"/>
      <c r="L20" s="339"/>
      <c r="M20" s="340"/>
      <c r="O20" s="190"/>
      <c r="P20" s="190"/>
      <c r="Q20" s="190"/>
      <c r="R20" s="190"/>
      <c r="S20" s="190"/>
      <c r="T20" s="190"/>
    </row>
    <row r="21" spans="1:20" ht="12.75" thickBot="1" x14ac:dyDescent="0.3">
      <c r="A21" s="191" t="s">
        <v>119</v>
      </c>
      <c r="B21" s="192">
        <v>-3744</v>
      </c>
      <c r="C21" s="192">
        <v>-3939</v>
      </c>
      <c r="D21" s="193">
        <v>-0.05</v>
      </c>
      <c r="E21" s="175"/>
      <c r="G21" s="342"/>
      <c r="H21" s="339"/>
      <c r="I21" s="339"/>
      <c r="J21" s="340"/>
      <c r="K21" s="339"/>
      <c r="L21" s="339"/>
      <c r="M21" s="340"/>
      <c r="O21" s="190"/>
      <c r="P21" s="190"/>
      <c r="Q21" s="190"/>
      <c r="R21" s="190"/>
      <c r="S21" s="190"/>
      <c r="T21" s="190"/>
    </row>
    <row r="22" spans="1:20" ht="12.75" thickBot="1" x14ac:dyDescent="0.25">
      <c r="A22" s="185" t="s">
        <v>120</v>
      </c>
      <c r="B22" s="197">
        <v>-3858</v>
      </c>
      <c r="C22" s="197">
        <v>-4075</v>
      </c>
      <c r="D22" s="198">
        <v>-5.2999999999999999E-2</v>
      </c>
      <c r="E22" s="175"/>
      <c r="G22" s="344"/>
      <c r="H22" s="339"/>
      <c r="I22" s="339"/>
      <c r="J22" s="340"/>
      <c r="K22" s="339"/>
      <c r="L22" s="339"/>
      <c r="M22" s="340"/>
      <c r="O22" s="190"/>
      <c r="P22" s="190"/>
      <c r="Q22" s="190"/>
      <c r="R22" s="190"/>
      <c r="S22" s="190"/>
      <c r="T22" s="190"/>
    </row>
    <row r="23" spans="1:20" ht="12.75" thickBot="1" x14ac:dyDescent="0.3">
      <c r="A23" s="191" t="s">
        <v>121</v>
      </c>
      <c r="B23" s="192">
        <v>-1987</v>
      </c>
      <c r="C23" s="192">
        <v>-1564</v>
      </c>
      <c r="D23" s="193">
        <v>0.27</v>
      </c>
      <c r="E23" s="175"/>
      <c r="G23" s="342"/>
      <c r="H23" s="339"/>
      <c r="I23" s="339"/>
      <c r="J23" s="340"/>
      <c r="K23" s="339"/>
      <c r="L23" s="339"/>
      <c r="M23" s="340"/>
      <c r="O23" s="190"/>
      <c r="P23" s="190"/>
      <c r="Q23" s="190"/>
      <c r="R23" s="190"/>
      <c r="S23" s="190"/>
      <c r="T23" s="190"/>
    </row>
    <row r="24" spans="1:20" ht="12.75" thickBot="1" x14ac:dyDescent="0.3">
      <c r="A24" s="191" t="s">
        <v>122</v>
      </c>
      <c r="B24" s="192">
        <v>1046</v>
      </c>
      <c r="C24" s="192">
        <v>1847</v>
      </c>
      <c r="D24" s="193">
        <v>-0.434</v>
      </c>
      <c r="E24" s="175"/>
      <c r="G24" s="342"/>
      <c r="H24" s="339"/>
      <c r="I24" s="339"/>
      <c r="J24" s="340"/>
      <c r="K24" s="339"/>
      <c r="L24" s="339"/>
      <c r="M24" s="340"/>
      <c r="O24" s="190"/>
      <c r="P24" s="190"/>
      <c r="Q24" s="190"/>
      <c r="R24" s="190"/>
      <c r="S24" s="190"/>
      <c r="T24" s="190"/>
    </row>
    <row r="25" spans="1:20" ht="12.75" thickBot="1" x14ac:dyDescent="0.25">
      <c r="A25" s="188" t="s">
        <v>123</v>
      </c>
      <c r="B25" s="189">
        <v>12452</v>
      </c>
      <c r="C25" s="189">
        <v>14383</v>
      </c>
      <c r="D25" s="187">
        <v>-0.13400000000000001</v>
      </c>
      <c r="E25" s="175"/>
      <c r="G25" s="335"/>
      <c r="H25" s="343"/>
      <c r="I25" s="343"/>
      <c r="J25" s="337"/>
      <c r="K25" s="343"/>
      <c r="L25" s="343"/>
      <c r="M25" s="337"/>
      <c r="O25" s="190"/>
      <c r="P25" s="190"/>
      <c r="Q25" s="190"/>
      <c r="R25" s="190"/>
      <c r="S25" s="190"/>
      <c r="T25" s="190"/>
    </row>
    <row r="26" spans="1:20" ht="12.75" thickBot="1" x14ac:dyDescent="0.25">
      <c r="A26" s="188" t="s">
        <v>124</v>
      </c>
      <c r="B26" s="189">
        <v>12338</v>
      </c>
      <c r="C26" s="189">
        <v>14247</v>
      </c>
      <c r="D26" s="187">
        <v>-0.13400000000000001</v>
      </c>
      <c r="E26" s="175"/>
      <c r="G26" s="335"/>
      <c r="H26" s="343"/>
      <c r="I26" s="343"/>
      <c r="J26" s="337"/>
      <c r="K26" s="343"/>
      <c r="L26" s="343"/>
      <c r="M26" s="337"/>
      <c r="O26" s="190"/>
      <c r="P26" s="190"/>
      <c r="Q26" s="190"/>
      <c r="R26" s="190"/>
      <c r="S26" s="190"/>
      <c r="T26" s="190"/>
    </row>
    <row r="27" spans="1:20" s="283" customFormat="1" ht="12.75" thickBot="1" x14ac:dyDescent="0.3">
      <c r="A27" s="303" t="s">
        <v>421</v>
      </c>
      <c r="B27" s="197">
        <v>9090</v>
      </c>
      <c r="C27" s="197">
        <v>9889</v>
      </c>
      <c r="D27" s="198">
        <v>-8.1000000000000003E-2</v>
      </c>
      <c r="E27" s="175"/>
    </row>
    <row r="28" spans="1:20" s="283" customFormat="1" ht="12.75" thickBot="1" x14ac:dyDescent="0.3">
      <c r="A28" s="303" t="s">
        <v>422</v>
      </c>
      <c r="B28" s="197">
        <v>3248</v>
      </c>
      <c r="C28" s="197">
        <v>4359</v>
      </c>
      <c r="D28" s="198">
        <v>-0.255</v>
      </c>
      <c r="E28" s="175"/>
      <c r="O28" s="190"/>
      <c r="P28" s="190"/>
      <c r="Q28" s="190"/>
      <c r="R28" s="190"/>
      <c r="S28" s="190"/>
      <c r="T28" s="190"/>
    </row>
    <row r="29" spans="1:20" ht="12.75" thickBot="1" x14ac:dyDescent="0.25">
      <c r="A29" s="194" t="s">
        <v>125</v>
      </c>
      <c r="B29" s="233">
        <v>0.151</v>
      </c>
      <c r="C29" s="233">
        <v>0.17699999999999999</v>
      </c>
      <c r="D29" s="196">
        <v>-2.6</v>
      </c>
      <c r="E29" s="175"/>
      <c r="G29" s="345"/>
      <c r="H29" s="346"/>
      <c r="I29" s="346"/>
      <c r="J29" s="337"/>
      <c r="K29" s="346"/>
      <c r="L29" s="346"/>
      <c r="M29" s="337"/>
      <c r="O29" s="190"/>
      <c r="P29" s="190"/>
      <c r="R29" s="190"/>
      <c r="S29" s="190"/>
    </row>
    <row r="30" spans="1:20" ht="12.75" thickBot="1" x14ac:dyDescent="0.3">
      <c r="A30" s="191" t="s">
        <v>126</v>
      </c>
      <c r="B30" s="192">
        <v>-8944</v>
      </c>
      <c r="C30" s="192">
        <v>-8261</v>
      </c>
      <c r="D30" s="193">
        <v>8.3000000000000004E-2</v>
      </c>
      <c r="E30" s="175"/>
      <c r="G30" s="342"/>
      <c r="H30" s="339"/>
      <c r="I30" s="339"/>
      <c r="J30" s="340"/>
      <c r="K30" s="339"/>
      <c r="L30" s="339"/>
      <c r="M30" s="340"/>
      <c r="O30" s="190"/>
      <c r="P30" s="190"/>
      <c r="R30" s="190"/>
      <c r="S30" s="190"/>
    </row>
    <row r="31" spans="1:20" ht="12.75" thickBot="1" x14ac:dyDescent="0.25">
      <c r="A31" s="185" t="s">
        <v>127</v>
      </c>
      <c r="B31" s="197">
        <v>-8403</v>
      </c>
      <c r="C31" s="197">
        <v>-7520</v>
      </c>
      <c r="D31" s="198">
        <v>0.11700000000000001</v>
      </c>
      <c r="E31" s="175"/>
      <c r="G31" s="344"/>
      <c r="H31" s="339"/>
      <c r="I31" s="339"/>
      <c r="J31" s="340"/>
      <c r="K31" s="339"/>
      <c r="L31" s="339"/>
      <c r="M31" s="340"/>
      <c r="O31" s="190"/>
      <c r="P31" s="190"/>
      <c r="R31" s="190"/>
      <c r="S31" s="190"/>
    </row>
    <row r="32" spans="1:20" ht="12.75" thickBot="1" x14ac:dyDescent="0.3">
      <c r="A32" s="191" t="s">
        <v>188</v>
      </c>
      <c r="B32" s="192">
        <v>-7252</v>
      </c>
      <c r="C32" s="192">
        <v>-6928</v>
      </c>
      <c r="D32" s="193">
        <v>4.7E-2</v>
      </c>
      <c r="E32" s="175"/>
      <c r="G32" s="342"/>
      <c r="H32" s="339"/>
      <c r="I32" s="339"/>
      <c r="J32" s="340"/>
      <c r="K32" s="339"/>
      <c r="L32" s="339"/>
      <c r="M32" s="340"/>
      <c r="O32" s="190"/>
      <c r="P32" s="190"/>
      <c r="R32" s="190"/>
      <c r="S32" s="190"/>
    </row>
    <row r="33" spans="1:20" ht="12.75" thickBot="1" x14ac:dyDescent="0.25">
      <c r="A33" s="185" t="s">
        <v>439</v>
      </c>
      <c r="B33" s="197">
        <v>-7169</v>
      </c>
      <c r="C33" s="197">
        <v>-6814</v>
      </c>
      <c r="D33" s="198">
        <v>5.1999999999999998E-2</v>
      </c>
      <c r="E33" s="175"/>
      <c r="G33" s="344"/>
      <c r="H33" s="339"/>
      <c r="I33" s="339"/>
      <c r="J33" s="340"/>
      <c r="K33" s="339"/>
      <c r="L33" s="339"/>
      <c r="M33" s="340"/>
      <c r="O33" s="190"/>
      <c r="P33" s="190"/>
      <c r="R33" s="190"/>
      <c r="S33" s="190"/>
    </row>
    <row r="34" spans="1:20" ht="12.75" thickBot="1" x14ac:dyDescent="0.3">
      <c r="A34" s="191" t="s">
        <v>433</v>
      </c>
      <c r="B34" s="192">
        <v>119</v>
      </c>
      <c r="C34" s="192">
        <v>453</v>
      </c>
      <c r="D34" s="193">
        <v>-0.73699999999999999</v>
      </c>
      <c r="E34" s="175"/>
      <c r="G34" s="342"/>
      <c r="H34" s="339"/>
      <c r="I34" s="339"/>
      <c r="J34" s="340"/>
      <c r="K34" s="339"/>
      <c r="L34" s="339"/>
      <c r="M34" s="340"/>
      <c r="O34" s="190"/>
      <c r="P34" s="190"/>
      <c r="R34" s="190"/>
      <c r="S34" s="190"/>
      <c r="T34" s="235"/>
    </row>
    <row r="35" spans="1:20" ht="12.75" thickBot="1" x14ac:dyDescent="0.25">
      <c r="A35" s="185" t="s">
        <v>440</v>
      </c>
      <c r="B35" s="197">
        <v>130</v>
      </c>
      <c r="C35" s="197">
        <v>72</v>
      </c>
      <c r="D35" s="198">
        <v>0.80600000000000005</v>
      </c>
      <c r="E35" s="175"/>
      <c r="G35" s="344"/>
      <c r="H35" s="339"/>
      <c r="I35" s="339"/>
      <c r="J35" s="340"/>
      <c r="K35" s="339"/>
      <c r="L35" s="339"/>
      <c r="M35" s="340"/>
      <c r="O35" s="190"/>
      <c r="P35" s="190"/>
      <c r="R35" s="190"/>
      <c r="S35" s="190"/>
      <c r="T35" s="235"/>
    </row>
    <row r="36" spans="1:20" ht="12.75" thickBot="1" x14ac:dyDescent="0.3">
      <c r="A36" s="191" t="s">
        <v>227</v>
      </c>
      <c r="B36" s="192">
        <v>-481</v>
      </c>
      <c r="C36" s="192">
        <v>-1315</v>
      </c>
      <c r="D36" s="193">
        <v>-0.63400000000000001</v>
      </c>
      <c r="E36" s="175"/>
      <c r="G36" s="342"/>
      <c r="H36" s="339"/>
      <c r="I36" s="339"/>
      <c r="J36" s="340"/>
      <c r="K36" s="339"/>
      <c r="L36" s="339"/>
      <c r="M36" s="340"/>
      <c r="O36" s="190"/>
      <c r="P36" s="190"/>
      <c r="R36" s="190"/>
      <c r="S36" s="190"/>
    </row>
    <row r="37" spans="1:20" ht="12.75" thickBot="1" x14ac:dyDescent="0.25">
      <c r="A37" s="188" t="s">
        <v>412</v>
      </c>
      <c r="B37" s="189">
        <v>-4106</v>
      </c>
      <c r="C37" s="189">
        <v>-1668</v>
      </c>
      <c r="D37" s="187" t="s">
        <v>4</v>
      </c>
      <c r="E37" s="175"/>
      <c r="G37" s="335"/>
      <c r="H37" s="343"/>
      <c r="I37" s="343"/>
      <c r="J37" s="337"/>
      <c r="K37" s="343"/>
      <c r="L37" s="343"/>
      <c r="M37" s="337"/>
      <c r="O37" s="190"/>
      <c r="P37" s="190"/>
      <c r="R37" s="190"/>
      <c r="S37" s="190"/>
      <c r="T37" s="235"/>
    </row>
    <row r="38" spans="1:20" ht="12.75" thickBot="1" x14ac:dyDescent="0.3">
      <c r="A38" s="191" t="s">
        <v>128</v>
      </c>
      <c r="B38" s="192">
        <v>0</v>
      </c>
      <c r="C38" s="192">
        <v>0</v>
      </c>
      <c r="D38" s="193" t="s">
        <v>4</v>
      </c>
      <c r="E38" s="175"/>
      <c r="G38" s="342"/>
      <c r="H38" s="339"/>
      <c r="I38" s="339"/>
      <c r="J38" s="340"/>
      <c r="K38" s="339"/>
      <c r="L38" s="339"/>
      <c r="M38" s="340"/>
      <c r="O38" s="190"/>
      <c r="P38" s="190"/>
      <c r="R38" s="190"/>
      <c r="S38" s="190"/>
      <c r="T38" s="235"/>
    </row>
    <row r="39" spans="1:20" ht="12.75" thickBot="1" x14ac:dyDescent="0.25">
      <c r="A39" s="188" t="s">
        <v>413</v>
      </c>
      <c r="B39" s="189">
        <v>-4106</v>
      </c>
      <c r="C39" s="189">
        <v>-1668</v>
      </c>
      <c r="D39" s="187" t="s">
        <v>4</v>
      </c>
      <c r="E39" s="175"/>
      <c r="G39" s="335"/>
      <c r="H39" s="343"/>
      <c r="I39" s="343"/>
      <c r="J39" s="337"/>
      <c r="K39" s="343"/>
      <c r="L39" s="343"/>
      <c r="M39" s="337"/>
      <c r="O39" s="190"/>
      <c r="P39" s="190"/>
      <c r="R39" s="190"/>
      <c r="S39" s="190"/>
      <c r="T39" s="235"/>
    </row>
    <row r="40" spans="1:20" ht="12.75" thickBot="1" x14ac:dyDescent="0.25">
      <c r="A40" s="194" t="s">
        <v>129</v>
      </c>
      <c r="B40" s="189"/>
      <c r="C40" s="189"/>
      <c r="D40" s="187"/>
      <c r="G40" s="347"/>
      <c r="H40" s="348"/>
      <c r="I40" s="348"/>
      <c r="J40" s="349"/>
      <c r="K40" s="348"/>
      <c r="L40" s="348"/>
      <c r="M40" s="349"/>
    </row>
    <row r="41" spans="1:20" ht="12.75" thickBot="1" x14ac:dyDescent="0.3">
      <c r="A41" s="185" t="s">
        <v>130</v>
      </c>
      <c r="B41" s="197">
        <v>-4952</v>
      </c>
      <c r="C41" s="197">
        <v>-2381</v>
      </c>
      <c r="D41" s="198" t="s">
        <v>4</v>
      </c>
      <c r="E41" s="175"/>
      <c r="G41" s="350"/>
      <c r="H41" s="339"/>
      <c r="I41" s="339"/>
      <c r="J41" s="340"/>
      <c r="K41" s="339"/>
      <c r="L41" s="339"/>
      <c r="M41" s="340"/>
      <c r="O41" s="190"/>
      <c r="P41" s="190"/>
      <c r="R41" s="190"/>
      <c r="S41" s="190"/>
      <c r="T41" s="235"/>
    </row>
    <row r="42" spans="1:20" ht="12.75" thickBot="1" x14ac:dyDescent="0.3">
      <c r="A42" s="185" t="s">
        <v>131</v>
      </c>
      <c r="B42" s="197">
        <v>846</v>
      </c>
      <c r="C42" s="197">
        <v>713</v>
      </c>
      <c r="D42" s="198">
        <v>0.187</v>
      </c>
      <c r="E42" s="175"/>
      <c r="G42" s="351"/>
      <c r="H42" s="339"/>
      <c r="I42" s="339"/>
      <c r="J42" s="294"/>
      <c r="K42" s="339"/>
      <c r="L42" s="339"/>
      <c r="M42" s="294"/>
      <c r="O42" s="190"/>
      <c r="P42" s="190"/>
      <c r="R42" s="190"/>
      <c r="S42" s="190"/>
    </row>
    <row r="43" spans="1:20" ht="12.75" thickBot="1" x14ac:dyDescent="0.3">
      <c r="A43" s="199"/>
      <c r="B43" s="200"/>
      <c r="C43" s="200"/>
      <c r="D43" s="200"/>
      <c r="E43" s="175"/>
    </row>
    <row r="44" spans="1:20" ht="12.75" thickBot="1" x14ac:dyDescent="0.3">
      <c r="A44" s="188" t="s">
        <v>414</v>
      </c>
      <c r="B44" s="189">
        <v>-3585</v>
      </c>
      <c r="C44" s="189">
        <v>-1330</v>
      </c>
      <c r="D44" s="201" t="s">
        <v>4</v>
      </c>
      <c r="E44" s="175"/>
    </row>
    <row r="45" spans="1:20" ht="12.75" thickBot="1" x14ac:dyDescent="0.3">
      <c r="A45" s="194" t="s">
        <v>129</v>
      </c>
      <c r="B45" s="202"/>
      <c r="C45" s="202"/>
      <c r="D45" s="203"/>
      <c r="E45" s="175"/>
    </row>
    <row r="46" spans="1:20" ht="15.75" thickBot="1" x14ac:dyDescent="0.3">
      <c r="A46" s="185" t="s">
        <v>130</v>
      </c>
      <c r="B46" s="204">
        <v>-4431</v>
      </c>
      <c r="C46" s="204">
        <v>-2043</v>
      </c>
      <c r="D46" s="209" t="s">
        <v>4</v>
      </c>
      <c r="E46" s="175"/>
      <c r="G46"/>
      <c r="H46"/>
      <c r="I46"/>
      <c r="J46"/>
      <c r="K46"/>
      <c r="L46"/>
      <c r="M46"/>
      <c r="N46"/>
      <c r="O46"/>
      <c r="P46"/>
      <c r="Q46"/>
      <c r="R46"/>
      <c r="S46"/>
      <c r="T46"/>
    </row>
    <row r="47" spans="1:20" ht="15.75" thickBot="1" x14ac:dyDescent="0.3">
      <c r="A47" s="185" t="s">
        <v>131</v>
      </c>
      <c r="B47" s="204">
        <v>846</v>
      </c>
      <c r="C47" s="204">
        <v>713</v>
      </c>
      <c r="D47" s="209">
        <v>0.187</v>
      </c>
      <c r="E47" s="175"/>
      <c r="G47"/>
      <c r="H47"/>
      <c r="I47"/>
      <c r="J47"/>
      <c r="K47"/>
      <c r="L47"/>
      <c r="M47"/>
      <c r="N47"/>
      <c r="O47"/>
      <c r="P47"/>
      <c r="Q47"/>
      <c r="R47"/>
      <c r="S47"/>
      <c r="T47"/>
    </row>
    <row r="48" spans="1:20" ht="15" x14ac:dyDescent="0.25">
      <c r="B48" s="177"/>
      <c r="C48" s="177"/>
      <c r="D48" s="177"/>
      <c r="G48"/>
      <c r="H48"/>
      <c r="I48"/>
      <c r="J48"/>
      <c r="K48"/>
      <c r="L48"/>
      <c r="M48"/>
      <c r="N48"/>
      <c r="O48"/>
      <c r="P48"/>
      <c r="Q48"/>
      <c r="R48"/>
      <c r="S48"/>
      <c r="T48"/>
    </row>
    <row r="49" spans="1:20" ht="15" x14ac:dyDescent="0.25">
      <c r="F49" s="174"/>
      <c r="G49"/>
      <c r="H49"/>
      <c r="I49"/>
      <c r="J49"/>
      <c r="K49"/>
      <c r="L49"/>
      <c r="M49"/>
      <c r="N49"/>
      <c r="O49"/>
      <c r="P49"/>
      <c r="Q49"/>
      <c r="R49"/>
      <c r="S49"/>
      <c r="T49"/>
    </row>
    <row r="50" spans="1:20" ht="15" x14ac:dyDescent="0.25">
      <c r="A50" s="205" t="s">
        <v>132</v>
      </c>
      <c r="B50" s="184"/>
      <c r="C50" s="184"/>
      <c r="D50" s="184"/>
      <c r="F50" s="174"/>
      <c r="G50"/>
      <c r="H50"/>
      <c r="I50"/>
      <c r="J50"/>
      <c r="K50"/>
      <c r="L50"/>
      <c r="M50"/>
      <c r="N50"/>
      <c r="O50"/>
      <c r="P50"/>
      <c r="Q50"/>
      <c r="R50"/>
      <c r="S50"/>
      <c r="T50"/>
    </row>
    <row r="51" spans="1:20" ht="15.75" thickBot="1" x14ac:dyDescent="0.3">
      <c r="A51" s="185" t="s">
        <v>0</v>
      </c>
      <c r="B51" s="186" t="s">
        <v>444</v>
      </c>
      <c r="C51" s="186" t="s">
        <v>443</v>
      </c>
      <c r="D51" s="187" t="s">
        <v>3</v>
      </c>
      <c r="F51" s="174"/>
      <c r="G51"/>
      <c r="H51"/>
      <c r="I51"/>
      <c r="J51"/>
      <c r="K51"/>
      <c r="L51"/>
      <c r="M51"/>
      <c r="N51"/>
      <c r="O51"/>
      <c r="P51"/>
      <c r="Q51"/>
      <c r="R51"/>
      <c r="S51"/>
      <c r="T51"/>
    </row>
    <row r="52" spans="1:20" ht="15.75" thickBot="1" x14ac:dyDescent="0.3">
      <c r="A52" s="188" t="s">
        <v>133</v>
      </c>
      <c r="B52" s="202"/>
      <c r="C52" s="202"/>
      <c r="D52" s="202"/>
      <c r="F52" s="174"/>
      <c r="G52"/>
      <c r="H52"/>
      <c r="I52"/>
      <c r="J52"/>
      <c r="K52"/>
      <c r="L52"/>
      <c r="M52"/>
      <c r="N52"/>
      <c r="O52"/>
      <c r="P52"/>
      <c r="Q52"/>
      <c r="R52"/>
      <c r="S52"/>
      <c r="T52"/>
    </row>
    <row r="53" spans="1:20" ht="15.75" thickBot="1" x14ac:dyDescent="0.3">
      <c r="A53" s="191" t="s">
        <v>134</v>
      </c>
      <c r="B53" s="192">
        <v>77820</v>
      </c>
      <c r="C53" s="192">
        <v>57850</v>
      </c>
      <c r="D53" s="193">
        <v>0.34499999999999997</v>
      </c>
      <c r="E53" s="234"/>
      <c r="F53" s="175"/>
      <c r="G53"/>
      <c r="H53"/>
      <c r="I53"/>
      <c r="J53"/>
      <c r="K53"/>
      <c r="L53"/>
      <c r="M53"/>
      <c r="N53"/>
      <c r="O53"/>
      <c r="P53"/>
      <c r="Q53"/>
      <c r="R53"/>
      <c r="S53"/>
      <c r="T53"/>
    </row>
    <row r="54" spans="1:20" ht="15.75" thickBot="1" x14ac:dyDescent="0.3">
      <c r="A54" s="191" t="s">
        <v>135</v>
      </c>
      <c r="B54" s="192">
        <v>-51619</v>
      </c>
      <c r="C54" s="192">
        <v>-43382</v>
      </c>
      <c r="D54" s="193">
        <v>0.19</v>
      </c>
      <c r="E54" s="234"/>
      <c r="F54" s="175"/>
      <c r="G54"/>
      <c r="H54"/>
      <c r="I54"/>
      <c r="J54"/>
      <c r="K54"/>
      <c r="L54"/>
      <c r="M54"/>
      <c r="N54"/>
      <c r="O54"/>
      <c r="P54"/>
      <c r="Q54"/>
      <c r="R54"/>
      <c r="S54"/>
      <c r="T54"/>
    </row>
    <row r="55" spans="1:20" ht="15.75" thickBot="1" x14ac:dyDescent="0.3">
      <c r="A55" s="188" t="s">
        <v>136</v>
      </c>
      <c r="B55" s="189">
        <v>26201</v>
      </c>
      <c r="C55" s="189">
        <v>14468</v>
      </c>
      <c r="D55" s="187">
        <v>0.81100000000000005</v>
      </c>
      <c r="E55" s="234"/>
      <c r="F55" s="175"/>
      <c r="G55"/>
      <c r="H55"/>
      <c r="I55"/>
      <c r="J55"/>
      <c r="K55"/>
      <c r="L55"/>
      <c r="M55"/>
      <c r="N55"/>
      <c r="O55"/>
      <c r="P55"/>
      <c r="Q55"/>
      <c r="R55"/>
      <c r="S55"/>
      <c r="T55"/>
    </row>
    <row r="56" spans="1:20" ht="15.75" thickBot="1" x14ac:dyDescent="0.3">
      <c r="A56" s="191" t="s">
        <v>137</v>
      </c>
      <c r="B56" s="192">
        <v>-11764</v>
      </c>
      <c r="C56" s="192">
        <v>-10985</v>
      </c>
      <c r="D56" s="193">
        <v>7.0999999999999994E-2</v>
      </c>
      <c r="E56" s="234"/>
      <c r="F56" s="175"/>
      <c r="G56"/>
      <c r="H56"/>
      <c r="I56"/>
      <c r="J56"/>
      <c r="K56"/>
      <c r="L56"/>
      <c r="M56"/>
      <c r="N56"/>
      <c r="O56"/>
      <c r="P56"/>
      <c r="Q56"/>
      <c r="R56"/>
      <c r="S56"/>
      <c r="T56"/>
    </row>
    <row r="57" spans="1:20" ht="15.75" thickBot="1" x14ac:dyDescent="0.3">
      <c r="A57" s="191" t="s">
        <v>138</v>
      </c>
      <c r="B57" s="192">
        <v>-7015</v>
      </c>
      <c r="C57" s="192">
        <v>-6014</v>
      </c>
      <c r="D57" s="193">
        <v>0.16600000000000001</v>
      </c>
      <c r="E57" s="234"/>
      <c r="F57" s="175"/>
      <c r="G57"/>
      <c r="H57"/>
      <c r="I57"/>
      <c r="J57"/>
      <c r="K57"/>
      <c r="L57"/>
      <c r="M57"/>
      <c r="N57"/>
      <c r="O57"/>
      <c r="P57"/>
      <c r="Q57"/>
      <c r="R57"/>
      <c r="S57"/>
      <c r="T57"/>
    </row>
    <row r="58" spans="1:20" ht="15.75" thickBot="1" x14ac:dyDescent="0.3">
      <c r="A58" s="185" t="s">
        <v>139</v>
      </c>
      <c r="B58" s="197">
        <v>-7129</v>
      </c>
      <c r="C58" s="197">
        <v>-6378</v>
      </c>
      <c r="D58" s="198">
        <v>0.11799999999999999</v>
      </c>
      <c r="E58" s="234"/>
      <c r="F58" s="175"/>
      <c r="G58"/>
      <c r="H58"/>
      <c r="I58"/>
      <c r="J58"/>
      <c r="K58"/>
      <c r="L58"/>
      <c r="M58"/>
      <c r="N58"/>
      <c r="O58"/>
      <c r="P58"/>
      <c r="Q58"/>
      <c r="R58"/>
      <c r="S58"/>
      <c r="T58"/>
    </row>
    <row r="59" spans="1:20" ht="15.75" thickBot="1" x14ac:dyDescent="0.3">
      <c r="A59" s="191" t="s">
        <v>140</v>
      </c>
      <c r="B59" s="192">
        <v>-4805</v>
      </c>
      <c r="C59" s="192">
        <v>-866</v>
      </c>
      <c r="D59" s="193" t="s">
        <v>4</v>
      </c>
      <c r="E59" s="234"/>
      <c r="F59" s="175"/>
      <c r="G59"/>
      <c r="H59"/>
      <c r="I59"/>
      <c r="J59"/>
      <c r="K59"/>
      <c r="L59"/>
      <c r="M59"/>
      <c r="N59"/>
      <c r="O59"/>
      <c r="P59"/>
      <c r="Q59"/>
      <c r="R59"/>
      <c r="S59"/>
      <c r="T59"/>
    </row>
    <row r="60" spans="1:20" ht="15.75" thickBot="1" x14ac:dyDescent="0.3">
      <c r="A60" s="188" t="s">
        <v>141</v>
      </c>
      <c r="B60" s="189">
        <v>2617</v>
      </c>
      <c r="C60" s="189">
        <v>-3397</v>
      </c>
      <c r="D60" s="187" t="s">
        <v>4</v>
      </c>
      <c r="E60" s="234"/>
      <c r="F60" s="175"/>
      <c r="G60"/>
      <c r="H60"/>
      <c r="I60"/>
      <c r="J60"/>
      <c r="K60"/>
      <c r="L60"/>
      <c r="M60"/>
      <c r="N60"/>
      <c r="O60"/>
      <c r="P60"/>
      <c r="Q60"/>
      <c r="R60"/>
      <c r="S60"/>
      <c r="T60"/>
    </row>
    <row r="61" spans="1:20" ht="15.75" thickBot="1" x14ac:dyDescent="0.3">
      <c r="A61" s="191" t="s">
        <v>142</v>
      </c>
      <c r="B61" s="192">
        <v>-1</v>
      </c>
      <c r="C61" s="192">
        <v>-6</v>
      </c>
      <c r="D61" s="193">
        <v>-0.83299999999999996</v>
      </c>
      <c r="E61" s="234"/>
      <c r="F61" s="175"/>
      <c r="G61"/>
      <c r="H61"/>
      <c r="I61"/>
      <c r="J61"/>
      <c r="K61"/>
      <c r="L61"/>
      <c r="M61"/>
      <c r="N61"/>
      <c r="O61"/>
      <c r="P61"/>
      <c r="Q61"/>
      <c r="R61"/>
      <c r="S61"/>
      <c r="T61"/>
    </row>
    <row r="62" spans="1:20" ht="15.75" thickBot="1" x14ac:dyDescent="0.3">
      <c r="A62" s="188" t="s">
        <v>143</v>
      </c>
      <c r="B62" s="189">
        <v>2616</v>
      </c>
      <c r="C62" s="189">
        <v>-3403</v>
      </c>
      <c r="D62" s="187" t="s">
        <v>4</v>
      </c>
      <c r="E62" s="234"/>
      <c r="F62" s="175"/>
      <c r="G62"/>
      <c r="H62"/>
      <c r="I62"/>
      <c r="J62"/>
      <c r="K62"/>
      <c r="L62"/>
      <c r="M62"/>
      <c r="N62"/>
      <c r="O62"/>
      <c r="P62"/>
      <c r="Q62"/>
      <c r="R62"/>
      <c r="S62"/>
      <c r="T62"/>
    </row>
    <row r="63" spans="1:20" ht="15.75" thickBot="1" x14ac:dyDescent="0.3">
      <c r="A63" s="188" t="s">
        <v>144</v>
      </c>
      <c r="B63" s="189">
        <v>2502</v>
      </c>
      <c r="C63" s="189">
        <v>-3767</v>
      </c>
      <c r="D63" s="187" t="s">
        <v>4</v>
      </c>
      <c r="E63" s="234"/>
      <c r="F63" s="175"/>
      <c r="G63"/>
      <c r="H63"/>
      <c r="I63"/>
      <c r="J63"/>
      <c r="K63"/>
      <c r="L63"/>
      <c r="M63"/>
      <c r="N63"/>
      <c r="O63"/>
      <c r="P63"/>
      <c r="Q63"/>
      <c r="R63"/>
      <c r="S63"/>
      <c r="T63"/>
    </row>
    <row r="64" spans="1:20" ht="15.75" thickBot="1" x14ac:dyDescent="0.3">
      <c r="A64" s="191"/>
      <c r="B64" s="192"/>
      <c r="C64" s="192"/>
      <c r="D64" s="193"/>
      <c r="F64" s="175"/>
      <c r="G64"/>
      <c r="H64"/>
      <c r="I64"/>
      <c r="J64"/>
      <c r="K64"/>
      <c r="L64"/>
      <c r="M64"/>
      <c r="N64"/>
      <c r="O64"/>
      <c r="P64"/>
      <c r="Q64"/>
      <c r="R64"/>
      <c r="S64"/>
      <c r="T64"/>
    </row>
    <row r="65" spans="1:20" ht="15.75" thickBot="1" x14ac:dyDescent="0.3">
      <c r="A65" s="188" t="s">
        <v>145</v>
      </c>
      <c r="B65" s="192"/>
      <c r="C65" s="192"/>
      <c r="D65" s="193"/>
      <c r="F65" s="175"/>
      <c r="G65"/>
      <c r="H65"/>
      <c r="I65"/>
      <c r="J65"/>
      <c r="K65"/>
      <c r="L65"/>
      <c r="M65"/>
      <c r="N65"/>
      <c r="O65"/>
      <c r="P65"/>
      <c r="Q65"/>
      <c r="R65"/>
      <c r="S65"/>
      <c r="T65"/>
    </row>
    <row r="66" spans="1:20" ht="15.75" thickBot="1" x14ac:dyDescent="0.3">
      <c r="A66" s="191" t="s">
        <v>146</v>
      </c>
      <c r="B66" s="192">
        <v>-11425</v>
      </c>
      <c r="C66" s="192">
        <v>-8496</v>
      </c>
      <c r="D66" s="193">
        <v>0.34499999999999997</v>
      </c>
      <c r="E66" s="234"/>
      <c r="F66" s="175"/>
      <c r="G66"/>
      <c r="H66"/>
      <c r="I66"/>
      <c r="J66"/>
      <c r="K66"/>
      <c r="L66"/>
      <c r="M66"/>
      <c r="N66"/>
      <c r="O66"/>
      <c r="P66"/>
      <c r="Q66"/>
      <c r="R66"/>
      <c r="S66"/>
      <c r="T66"/>
    </row>
    <row r="67" spans="1:20" ht="15.75" thickBot="1" x14ac:dyDescent="0.3">
      <c r="A67" s="191" t="s">
        <v>147</v>
      </c>
      <c r="B67" s="192">
        <v>510</v>
      </c>
      <c r="C67" s="192">
        <v>223</v>
      </c>
      <c r="D67" s="193" t="s">
        <v>4</v>
      </c>
      <c r="E67" s="234"/>
      <c r="F67" s="175"/>
      <c r="G67"/>
      <c r="H67"/>
      <c r="I67"/>
      <c r="J67"/>
      <c r="K67"/>
      <c r="L67"/>
      <c r="M67"/>
      <c r="N67"/>
      <c r="O67"/>
      <c r="P67"/>
      <c r="Q67"/>
      <c r="R67"/>
      <c r="S67"/>
      <c r="T67"/>
    </row>
    <row r="68" spans="1:20" ht="15.75" thickBot="1" x14ac:dyDescent="0.3">
      <c r="A68" s="191" t="s">
        <v>291</v>
      </c>
      <c r="B68" s="192">
        <v>29550</v>
      </c>
      <c r="C68" s="192">
        <v>1630</v>
      </c>
      <c r="D68" s="193" t="s">
        <v>4</v>
      </c>
      <c r="E68" s="234"/>
      <c r="F68" s="175"/>
      <c r="G68"/>
      <c r="H68"/>
      <c r="I68"/>
      <c r="J68"/>
      <c r="K68"/>
      <c r="L68"/>
      <c r="M68"/>
      <c r="N68"/>
      <c r="O68"/>
      <c r="P68"/>
      <c r="Q68"/>
      <c r="R68"/>
      <c r="S68"/>
      <c r="T68"/>
    </row>
    <row r="69" spans="1:20" ht="15.75" thickBot="1" x14ac:dyDescent="0.3">
      <c r="A69" s="191" t="s">
        <v>292</v>
      </c>
      <c r="B69" s="192">
        <v>-1042</v>
      </c>
      <c r="C69" s="192">
        <v>-2758</v>
      </c>
      <c r="D69" s="193">
        <v>-0.622</v>
      </c>
      <c r="E69" s="234"/>
      <c r="F69" s="175"/>
      <c r="G69"/>
      <c r="H69"/>
      <c r="I69"/>
      <c r="J69"/>
      <c r="K69"/>
      <c r="L69"/>
      <c r="M69"/>
      <c r="N69"/>
      <c r="O69"/>
      <c r="P69"/>
      <c r="Q69"/>
      <c r="R69"/>
      <c r="S69"/>
      <c r="T69"/>
    </row>
    <row r="70" spans="1:20" ht="15.75" thickBot="1" x14ac:dyDescent="0.3">
      <c r="A70" s="188" t="s">
        <v>149</v>
      </c>
      <c r="B70" s="189">
        <v>17593</v>
      </c>
      <c r="C70" s="189">
        <v>-9401</v>
      </c>
      <c r="D70" s="187" t="s">
        <v>4</v>
      </c>
      <c r="E70" s="234"/>
      <c r="F70" s="175"/>
      <c r="G70"/>
      <c r="H70"/>
      <c r="I70"/>
      <c r="J70"/>
      <c r="K70"/>
      <c r="L70"/>
      <c r="M70"/>
      <c r="N70"/>
      <c r="O70"/>
      <c r="P70"/>
      <c r="Q70"/>
      <c r="R70"/>
      <c r="S70"/>
      <c r="T70"/>
    </row>
    <row r="71" spans="1:20" ht="15.75" thickBot="1" x14ac:dyDescent="0.3">
      <c r="A71" s="188"/>
      <c r="B71" s="189"/>
      <c r="C71" s="189"/>
      <c r="D71" s="187"/>
      <c r="F71" s="175"/>
      <c r="G71"/>
      <c r="H71"/>
      <c r="I71"/>
      <c r="J71"/>
      <c r="K71"/>
      <c r="L71"/>
      <c r="M71"/>
      <c r="N71"/>
      <c r="O71"/>
      <c r="P71"/>
      <c r="Q71"/>
      <c r="R71"/>
      <c r="S71"/>
      <c r="T71"/>
    </row>
    <row r="72" spans="1:20" ht="15.75" thickBot="1" x14ac:dyDescent="0.3">
      <c r="A72" s="188" t="s">
        <v>150</v>
      </c>
      <c r="B72" s="189"/>
      <c r="C72" s="189"/>
      <c r="D72" s="189"/>
      <c r="F72" s="175"/>
      <c r="G72"/>
      <c r="H72"/>
      <c r="I72"/>
      <c r="J72"/>
      <c r="K72"/>
      <c r="L72"/>
      <c r="M72"/>
      <c r="N72"/>
      <c r="O72"/>
      <c r="P72"/>
      <c r="Q72"/>
      <c r="R72"/>
      <c r="S72"/>
      <c r="T72"/>
    </row>
    <row r="73" spans="1:20" ht="15.75" thickBot="1" x14ac:dyDescent="0.3">
      <c r="A73" s="191" t="s">
        <v>151</v>
      </c>
      <c r="B73" s="192">
        <v>-2414</v>
      </c>
      <c r="C73" s="192">
        <v>-1910</v>
      </c>
      <c r="D73" s="193">
        <v>0.26400000000000001</v>
      </c>
      <c r="E73" s="175"/>
      <c r="F73" s="333"/>
      <c r="G73" s="333"/>
      <c r="H73" s="352"/>
      <c r="I73"/>
      <c r="J73"/>
      <c r="K73"/>
      <c r="L73"/>
      <c r="M73"/>
      <c r="N73"/>
      <c r="O73"/>
      <c r="P73"/>
      <c r="Q73"/>
      <c r="R73"/>
      <c r="S73"/>
      <c r="T73"/>
    </row>
    <row r="74" spans="1:20" ht="15.75" thickBot="1" x14ac:dyDescent="0.3">
      <c r="A74" s="191" t="s">
        <v>152</v>
      </c>
      <c r="B74" s="192">
        <v>-51</v>
      </c>
      <c r="C74" s="192">
        <v>-140</v>
      </c>
      <c r="D74" s="193">
        <v>-0.63600000000000001</v>
      </c>
      <c r="E74" s="174"/>
      <c r="F74" s="334"/>
      <c r="G74"/>
      <c r="H74"/>
      <c r="I74"/>
      <c r="J74"/>
      <c r="K74"/>
      <c r="L74"/>
      <c r="M74"/>
      <c r="N74"/>
      <c r="O74"/>
      <c r="P74"/>
      <c r="Q74"/>
      <c r="R74"/>
      <c r="S74"/>
      <c r="T74"/>
    </row>
    <row r="75" spans="1:20" ht="15.75" thickBot="1" x14ac:dyDescent="0.3">
      <c r="A75" s="191" t="s">
        <v>153</v>
      </c>
      <c r="B75" s="192">
        <v>-63</v>
      </c>
      <c r="C75" s="192">
        <v>-224</v>
      </c>
      <c r="D75" s="193">
        <v>-0.71899999999999997</v>
      </c>
      <c r="E75" s="174"/>
      <c r="F75" s="334"/>
      <c r="G75"/>
      <c r="H75"/>
      <c r="I75"/>
      <c r="J75"/>
      <c r="K75"/>
      <c r="L75"/>
      <c r="M75"/>
      <c r="N75"/>
      <c r="O75"/>
      <c r="P75"/>
      <c r="Q75"/>
      <c r="R75"/>
      <c r="S75"/>
      <c r="T75"/>
    </row>
    <row r="76" spans="1:20" ht="15.75" thickBot="1" x14ac:dyDescent="0.3">
      <c r="A76" s="191" t="s">
        <v>154</v>
      </c>
      <c r="B76" s="192">
        <v>-15197</v>
      </c>
      <c r="C76" s="192">
        <v>20223</v>
      </c>
      <c r="D76" s="193" t="s">
        <v>4</v>
      </c>
      <c r="E76" s="174"/>
      <c r="F76" s="334"/>
      <c r="G76"/>
      <c r="H76"/>
      <c r="I76"/>
      <c r="J76"/>
      <c r="K76"/>
      <c r="L76"/>
      <c r="M76"/>
      <c r="N76"/>
      <c r="O76"/>
      <c r="P76"/>
      <c r="Q76"/>
      <c r="R76"/>
      <c r="S76"/>
      <c r="T76"/>
    </row>
    <row r="77" spans="1:20" ht="15.75" thickBot="1" x14ac:dyDescent="0.3">
      <c r="A77" s="191" t="s">
        <v>155</v>
      </c>
      <c r="B77" s="192">
        <v>-9817</v>
      </c>
      <c r="C77" s="192">
        <v>-7464</v>
      </c>
      <c r="D77" s="193">
        <v>0.315</v>
      </c>
      <c r="E77" s="174"/>
      <c r="F77" s="334"/>
      <c r="G77"/>
      <c r="H77"/>
      <c r="I77"/>
      <c r="J77"/>
      <c r="K77"/>
      <c r="L77"/>
      <c r="M77"/>
      <c r="N77"/>
      <c r="O77"/>
      <c r="P77"/>
      <c r="Q77"/>
      <c r="R77"/>
      <c r="S77"/>
      <c r="T77"/>
    </row>
    <row r="78" spans="1:20" ht="15.75" thickBot="1" x14ac:dyDescent="0.3">
      <c r="A78" s="188" t="s">
        <v>156</v>
      </c>
      <c r="B78" s="189">
        <v>-27542</v>
      </c>
      <c r="C78" s="189">
        <v>10485</v>
      </c>
      <c r="D78" s="187" t="s">
        <v>4</v>
      </c>
      <c r="E78" s="234"/>
      <c r="F78" s="175"/>
      <c r="G78"/>
      <c r="H78"/>
      <c r="I78"/>
      <c r="J78"/>
      <c r="K78"/>
      <c r="L78"/>
      <c r="M78"/>
      <c r="N78"/>
      <c r="O78"/>
      <c r="P78"/>
      <c r="Q78"/>
      <c r="R78"/>
      <c r="S78"/>
      <c r="T78"/>
    </row>
    <row r="79" spans="1:20" ht="15.75" thickBot="1" x14ac:dyDescent="0.3">
      <c r="A79" s="188" t="s">
        <v>157</v>
      </c>
      <c r="B79" s="189">
        <v>-27428</v>
      </c>
      <c r="C79" s="189">
        <v>10849</v>
      </c>
      <c r="D79" s="187" t="s">
        <v>4</v>
      </c>
      <c r="E79" s="234"/>
      <c r="F79" s="175"/>
      <c r="G79"/>
      <c r="H79"/>
      <c r="I79"/>
      <c r="J79"/>
      <c r="K79"/>
      <c r="L79"/>
      <c r="M79"/>
      <c r="N79"/>
      <c r="O79"/>
      <c r="P79"/>
      <c r="Q79"/>
      <c r="R79"/>
      <c r="S79"/>
      <c r="T79"/>
    </row>
    <row r="80" spans="1:20" ht="15.75" thickBot="1" x14ac:dyDescent="0.3">
      <c r="A80" s="191"/>
      <c r="B80" s="192"/>
      <c r="C80" s="192"/>
      <c r="D80" s="193"/>
      <c r="F80" s="175"/>
      <c r="G80"/>
      <c r="H80"/>
      <c r="I80"/>
      <c r="J80"/>
      <c r="K80"/>
      <c r="L80"/>
      <c r="M80"/>
      <c r="N80"/>
      <c r="O80"/>
      <c r="P80"/>
      <c r="Q80"/>
      <c r="R80"/>
      <c r="S80"/>
      <c r="T80"/>
    </row>
    <row r="81" spans="1:20" ht="15.75" thickBot="1" x14ac:dyDescent="0.3">
      <c r="A81" s="191" t="s">
        <v>158</v>
      </c>
      <c r="B81" s="236">
        <v>-128</v>
      </c>
      <c r="C81" s="236">
        <v>-241</v>
      </c>
      <c r="D81" s="237">
        <v>-0.46899999999999997</v>
      </c>
      <c r="F81" s="176"/>
      <c r="G81" s="176"/>
      <c r="H81" s="176"/>
      <c r="I81" s="176"/>
      <c r="J81"/>
      <c r="K81"/>
      <c r="L81"/>
      <c r="M81"/>
      <c r="N81"/>
      <c r="O81"/>
      <c r="P81"/>
      <c r="Q81"/>
      <c r="R81"/>
      <c r="S81"/>
      <c r="T81"/>
    </row>
    <row r="82" spans="1:20" ht="15.75" thickBot="1" x14ac:dyDescent="0.3">
      <c r="A82" s="188" t="s">
        <v>453</v>
      </c>
      <c r="B82" s="238">
        <v>-7461</v>
      </c>
      <c r="C82" s="238">
        <v>-2560</v>
      </c>
      <c r="D82" s="239" t="s">
        <v>4</v>
      </c>
      <c r="F82" s="176"/>
      <c r="G82" s="176"/>
      <c r="H82" s="176"/>
      <c r="I82" s="176"/>
      <c r="J82"/>
      <c r="K82"/>
      <c r="L82"/>
      <c r="M82"/>
      <c r="N82"/>
      <c r="O82"/>
      <c r="P82"/>
      <c r="Q82"/>
      <c r="R82"/>
      <c r="S82"/>
      <c r="T82"/>
    </row>
    <row r="83" spans="1:20" ht="15.75" thickBot="1" x14ac:dyDescent="0.3">
      <c r="A83" s="188" t="s">
        <v>160</v>
      </c>
      <c r="B83" s="238">
        <v>9753</v>
      </c>
      <c r="C83" s="238">
        <v>23558</v>
      </c>
      <c r="D83" s="239">
        <v>-0.58599999999999997</v>
      </c>
      <c r="F83" s="176"/>
      <c r="G83" s="176"/>
      <c r="H83" s="176"/>
      <c r="I83" s="176"/>
      <c r="J83"/>
      <c r="K83"/>
      <c r="L83"/>
      <c r="M83"/>
      <c r="N83"/>
      <c r="O83"/>
      <c r="P83"/>
      <c r="Q83"/>
      <c r="R83"/>
      <c r="S83"/>
      <c r="T83"/>
    </row>
    <row r="84" spans="1:20" ht="15.75" thickBot="1" x14ac:dyDescent="0.3">
      <c r="A84" s="188" t="s">
        <v>161</v>
      </c>
      <c r="B84" s="238">
        <v>2292</v>
      </c>
      <c r="C84" s="238">
        <v>20998</v>
      </c>
      <c r="D84" s="239">
        <v>-0.89100000000000001</v>
      </c>
      <c r="F84" s="176"/>
      <c r="G84" s="176"/>
      <c r="H84" s="176"/>
      <c r="I84" s="176"/>
      <c r="J84"/>
      <c r="K84"/>
      <c r="L84"/>
      <c r="M84"/>
      <c r="N84"/>
      <c r="O84"/>
      <c r="P84"/>
      <c r="Q84"/>
      <c r="R84"/>
      <c r="S84"/>
      <c r="T84"/>
    </row>
    <row r="85" spans="1:20" x14ac:dyDescent="0.25">
      <c r="B85" s="240"/>
      <c r="C85" s="240"/>
      <c r="D85" s="190"/>
      <c r="F85" s="176"/>
      <c r="G85" s="176"/>
      <c r="H85" s="176"/>
      <c r="I85" s="176"/>
    </row>
    <row r="86" spans="1:20" s="176" customFormat="1" x14ac:dyDescent="0.25">
      <c r="A86" s="177"/>
      <c r="E86" s="177"/>
      <c r="N86" s="177"/>
      <c r="O86" s="177"/>
      <c r="P86" s="177"/>
      <c r="Q86" s="177"/>
      <c r="R86" s="177"/>
      <c r="S86" s="177"/>
    </row>
    <row r="87" spans="1:20" x14ac:dyDescent="0.25">
      <c r="A87" s="184" t="s">
        <v>162</v>
      </c>
      <c r="B87" s="184"/>
      <c r="C87" s="184"/>
      <c r="D87" s="184"/>
      <c r="F87" s="176"/>
      <c r="G87" s="176"/>
      <c r="H87" s="176"/>
      <c r="I87" s="176"/>
      <c r="J87" s="176"/>
      <c r="K87" s="190"/>
    </row>
    <row r="88" spans="1:20" ht="12.75" thickBot="1" x14ac:dyDescent="0.3">
      <c r="A88" s="185" t="s">
        <v>0</v>
      </c>
      <c r="B88" s="207" t="s">
        <v>445</v>
      </c>
      <c r="C88" s="207" t="s">
        <v>419</v>
      </c>
      <c r="D88" s="208" t="s">
        <v>3</v>
      </c>
      <c r="F88" s="176"/>
      <c r="G88" s="176"/>
      <c r="H88" s="176"/>
      <c r="I88" s="176"/>
      <c r="J88" s="176"/>
      <c r="K88" s="190"/>
    </row>
    <row r="89" spans="1:20" s="176" customFormat="1" ht="12.75" thickBot="1" x14ac:dyDescent="0.3">
      <c r="A89" s="191" t="s">
        <v>163</v>
      </c>
      <c r="B89" s="192">
        <v>2292</v>
      </c>
      <c r="C89" s="192">
        <v>9753</v>
      </c>
      <c r="D89" s="203">
        <v>-0.76500000000000001</v>
      </c>
      <c r="E89" s="177"/>
      <c r="J89" s="240"/>
      <c r="K89" s="240"/>
      <c r="L89" s="240"/>
      <c r="M89" s="240"/>
      <c r="N89" s="240"/>
      <c r="O89" s="177"/>
      <c r="P89" s="177"/>
      <c r="Q89" s="177"/>
      <c r="R89" s="177"/>
      <c r="S89" s="177"/>
    </row>
    <row r="90" spans="1:20" s="176" customFormat="1" ht="12.75" thickBot="1" x14ac:dyDescent="0.3">
      <c r="A90" s="191" t="s">
        <v>293</v>
      </c>
      <c r="B90" s="192">
        <v>96986</v>
      </c>
      <c r="C90" s="192">
        <v>94692</v>
      </c>
      <c r="D90" s="203">
        <v>2.4E-2</v>
      </c>
      <c r="E90" s="177"/>
      <c r="J90" s="240"/>
      <c r="K90" s="240"/>
      <c r="L90" s="240"/>
      <c r="M90" s="240"/>
      <c r="N90" s="240"/>
      <c r="O90" s="177"/>
      <c r="P90" s="177"/>
      <c r="Q90" s="177"/>
      <c r="R90" s="177"/>
      <c r="S90" s="177"/>
    </row>
    <row r="91" spans="1:20" s="176" customFormat="1" ht="12.75" thickBot="1" x14ac:dyDescent="0.3">
      <c r="A91" s="191" t="s">
        <v>166</v>
      </c>
      <c r="B91" s="192">
        <v>437465</v>
      </c>
      <c r="C91" s="192">
        <v>433913</v>
      </c>
      <c r="D91" s="203">
        <v>8.0000000000000002E-3</v>
      </c>
      <c r="E91" s="177"/>
      <c r="J91" s="240"/>
      <c r="K91" s="240"/>
      <c r="L91" s="240"/>
      <c r="M91" s="240"/>
      <c r="N91" s="240"/>
      <c r="O91" s="177"/>
      <c r="P91" s="177"/>
      <c r="Q91" s="177"/>
      <c r="R91" s="177"/>
      <c r="S91" s="177"/>
    </row>
    <row r="92" spans="1:20" s="176" customFormat="1" ht="12.75" thickBot="1" x14ac:dyDescent="0.3">
      <c r="A92" s="191" t="s">
        <v>167</v>
      </c>
      <c r="B92" s="192">
        <v>1445</v>
      </c>
      <c r="C92" s="192">
        <v>1987</v>
      </c>
      <c r="D92" s="203">
        <v>-0.27300000000000002</v>
      </c>
      <c r="E92" s="177"/>
      <c r="J92" s="240"/>
      <c r="K92" s="240"/>
      <c r="L92" s="240"/>
      <c r="M92" s="240"/>
      <c r="N92" s="240"/>
      <c r="O92" s="177"/>
      <c r="P92" s="177"/>
      <c r="Q92" s="177"/>
      <c r="R92" s="177"/>
      <c r="S92" s="177"/>
    </row>
    <row r="93" spans="1:20" s="176" customFormat="1" ht="12.75" thickBot="1" x14ac:dyDescent="0.3">
      <c r="A93" s="191" t="s">
        <v>168</v>
      </c>
      <c r="B93" s="192">
        <v>67112</v>
      </c>
      <c r="C93" s="192">
        <v>69895</v>
      </c>
      <c r="D93" s="203">
        <v>-0.04</v>
      </c>
      <c r="E93" s="177"/>
      <c r="J93" s="240"/>
      <c r="K93" s="240"/>
      <c r="L93" s="240"/>
      <c r="M93" s="240"/>
      <c r="N93" s="240"/>
      <c r="O93" s="177"/>
      <c r="P93" s="177"/>
      <c r="Q93" s="177"/>
      <c r="R93" s="177"/>
      <c r="S93" s="177"/>
    </row>
    <row r="94" spans="1:20" s="176" customFormat="1" ht="12.75" thickBot="1" x14ac:dyDescent="0.3">
      <c r="A94" s="191" t="s">
        <v>169</v>
      </c>
      <c r="B94" s="192">
        <v>22772</v>
      </c>
      <c r="C94" s="192">
        <v>23176</v>
      </c>
      <c r="D94" s="203">
        <v>-1.7000000000000001E-2</v>
      </c>
      <c r="E94" s="177"/>
      <c r="J94" s="240"/>
      <c r="K94" s="240"/>
      <c r="L94" s="240"/>
      <c r="M94" s="240"/>
      <c r="N94" s="240"/>
      <c r="O94" s="177"/>
      <c r="P94" s="177"/>
      <c r="Q94" s="177"/>
      <c r="R94" s="177"/>
      <c r="S94" s="177"/>
    </row>
    <row r="95" spans="1:20" s="176" customFormat="1" ht="12.75" thickBot="1" x14ac:dyDescent="0.3">
      <c r="A95" s="191" t="s">
        <v>170</v>
      </c>
      <c r="B95" s="192">
        <v>9456</v>
      </c>
      <c r="C95" s="192">
        <v>8373</v>
      </c>
      <c r="D95" s="203">
        <v>0.129</v>
      </c>
      <c r="E95" s="177"/>
      <c r="J95" s="240"/>
      <c r="K95" s="240"/>
      <c r="L95" s="240"/>
      <c r="M95" s="240"/>
      <c r="N95" s="240"/>
      <c r="O95" s="177"/>
      <c r="P95" s="177"/>
      <c r="Q95" s="177"/>
      <c r="R95" s="177"/>
      <c r="S95" s="177"/>
    </row>
    <row r="96" spans="1:20" s="176" customFormat="1" ht="12.75" thickBot="1" x14ac:dyDescent="0.3">
      <c r="A96" s="191" t="s">
        <v>171</v>
      </c>
      <c r="B96" s="192">
        <v>37642</v>
      </c>
      <c r="C96" s="192">
        <v>65825</v>
      </c>
      <c r="D96" s="203">
        <v>-0.42799999999999999</v>
      </c>
      <c r="E96" s="177"/>
      <c r="J96" s="240"/>
      <c r="K96" s="240"/>
      <c r="L96" s="240"/>
      <c r="M96" s="240"/>
      <c r="N96" s="240"/>
      <c r="O96" s="177"/>
      <c r="P96" s="177"/>
      <c r="Q96" s="177"/>
      <c r="R96" s="177"/>
      <c r="S96" s="177"/>
    </row>
    <row r="97" spans="1:19" s="176" customFormat="1" ht="12.75" thickBot="1" x14ac:dyDescent="0.3">
      <c r="A97" s="185" t="s">
        <v>294</v>
      </c>
      <c r="B97" s="197">
        <v>11909</v>
      </c>
      <c r="C97" s="197">
        <v>9557</v>
      </c>
      <c r="D97" s="209">
        <v>0.246</v>
      </c>
      <c r="E97" s="177"/>
      <c r="J97" s="240"/>
      <c r="K97" s="240"/>
      <c r="L97" s="240"/>
      <c r="M97" s="240"/>
      <c r="N97" s="240"/>
      <c r="O97" s="177"/>
      <c r="P97" s="177"/>
      <c r="Q97" s="177"/>
      <c r="R97" s="177"/>
      <c r="S97" s="177"/>
    </row>
    <row r="98" spans="1:19" s="176" customFormat="1" ht="12.75" thickBot="1" x14ac:dyDescent="0.3">
      <c r="A98" s="188" t="s">
        <v>172</v>
      </c>
      <c r="B98" s="189">
        <v>675170</v>
      </c>
      <c r="C98" s="189">
        <v>707614</v>
      </c>
      <c r="D98" s="201">
        <v>-4.5999999999999999E-2</v>
      </c>
      <c r="E98" s="177"/>
      <c r="J98" s="240"/>
      <c r="K98" s="240"/>
      <c r="L98" s="240"/>
      <c r="M98" s="240"/>
      <c r="N98" s="240"/>
      <c r="O98" s="177"/>
      <c r="P98" s="177"/>
      <c r="Q98" s="177"/>
      <c r="R98" s="177"/>
      <c r="S98" s="177"/>
    </row>
    <row r="99" spans="1:19" s="176" customFormat="1" ht="12.75" thickBot="1" x14ac:dyDescent="0.3">
      <c r="A99" s="191" t="s">
        <v>173</v>
      </c>
      <c r="B99" s="192">
        <v>264873</v>
      </c>
      <c r="C99" s="192">
        <v>281352</v>
      </c>
      <c r="D99" s="203">
        <v>-5.8999999999999997E-2</v>
      </c>
      <c r="E99" s="177"/>
      <c r="J99" s="240"/>
      <c r="K99" s="240"/>
      <c r="L99" s="240"/>
      <c r="M99" s="240"/>
      <c r="N99" s="240"/>
      <c r="O99" s="177"/>
      <c r="P99" s="177"/>
      <c r="Q99" s="177"/>
      <c r="R99" s="177"/>
      <c r="S99" s="177"/>
    </row>
    <row r="100" spans="1:19" s="176" customFormat="1" ht="12.75" thickBot="1" x14ac:dyDescent="0.3">
      <c r="A100" s="191" t="s">
        <v>175</v>
      </c>
      <c r="B100" s="192">
        <v>29200</v>
      </c>
      <c r="C100" s="192">
        <v>29690</v>
      </c>
      <c r="D100" s="203">
        <v>-1.7000000000000001E-2</v>
      </c>
      <c r="E100" s="177"/>
      <c r="J100" s="240"/>
      <c r="K100" s="240"/>
      <c r="L100" s="240"/>
      <c r="M100" s="240"/>
      <c r="N100" s="240"/>
      <c r="O100" s="177"/>
      <c r="P100" s="177"/>
      <c r="Q100" s="177"/>
      <c r="R100" s="177"/>
      <c r="S100" s="177"/>
    </row>
    <row r="101" spans="1:19" s="176" customFormat="1" ht="12.75" thickBot="1" x14ac:dyDescent="0.3">
      <c r="A101" s="191" t="s">
        <v>176</v>
      </c>
      <c r="B101" s="192">
        <v>40021</v>
      </c>
      <c r="C101" s="192">
        <v>46616</v>
      </c>
      <c r="D101" s="203">
        <v>-0.14099999999999999</v>
      </c>
      <c r="E101" s="177"/>
      <c r="J101" s="240"/>
      <c r="K101" s="240"/>
      <c r="L101" s="240"/>
      <c r="M101" s="240"/>
      <c r="N101" s="240"/>
      <c r="O101" s="177"/>
      <c r="P101" s="177"/>
      <c r="Q101" s="177"/>
      <c r="R101" s="177"/>
      <c r="S101" s="177"/>
    </row>
    <row r="102" spans="1:19" s="176" customFormat="1" ht="12.75" thickBot="1" x14ac:dyDescent="0.3">
      <c r="A102" s="188" t="s">
        <v>177</v>
      </c>
      <c r="B102" s="189">
        <v>334094</v>
      </c>
      <c r="C102" s="189">
        <v>357658</v>
      </c>
      <c r="D102" s="201">
        <v>-6.6000000000000003E-2</v>
      </c>
      <c r="E102" s="177"/>
      <c r="J102" s="240"/>
      <c r="K102" s="240"/>
      <c r="L102" s="240"/>
      <c r="M102" s="240"/>
      <c r="N102" s="240"/>
      <c r="O102" s="177"/>
      <c r="P102" s="177"/>
      <c r="Q102" s="177"/>
      <c r="R102" s="177"/>
      <c r="S102" s="177"/>
    </row>
    <row r="103" spans="1:19" s="176" customFormat="1" ht="12.75" thickBot="1" x14ac:dyDescent="0.3">
      <c r="A103" s="188" t="s">
        <v>295</v>
      </c>
      <c r="B103" s="189">
        <v>341076</v>
      </c>
      <c r="C103" s="189">
        <v>349956</v>
      </c>
      <c r="D103" s="201">
        <v>-2.5000000000000001E-2</v>
      </c>
      <c r="E103" s="177"/>
      <c r="J103" s="240"/>
      <c r="K103" s="240"/>
      <c r="L103" s="240"/>
      <c r="M103" s="240"/>
      <c r="N103" s="240"/>
      <c r="O103" s="177"/>
      <c r="P103" s="177"/>
      <c r="Q103" s="177"/>
      <c r="R103" s="177"/>
      <c r="S103" s="177"/>
    </row>
    <row r="104" spans="1:19" s="176" customFormat="1" ht="12.75" thickBot="1" x14ac:dyDescent="0.3">
      <c r="A104" s="191" t="s">
        <v>296</v>
      </c>
      <c r="B104" s="192">
        <v>307535</v>
      </c>
      <c r="C104" s="192">
        <v>317779</v>
      </c>
      <c r="D104" s="203">
        <v>-3.2000000000000001E-2</v>
      </c>
      <c r="E104" s="177"/>
      <c r="J104" s="240"/>
      <c r="K104" s="240"/>
      <c r="L104" s="240"/>
      <c r="M104" s="240"/>
      <c r="N104" s="240"/>
      <c r="O104" s="177"/>
      <c r="P104" s="177"/>
      <c r="Q104" s="177"/>
      <c r="R104" s="177"/>
      <c r="S104" s="177"/>
    </row>
    <row r="105" spans="1:19" s="176" customFormat="1" ht="12.75" thickBot="1" x14ac:dyDescent="0.3">
      <c r="A105" s="191" t="s">
        <v>297</v>
      </c>
      <c r="B105" s="192">
        <v>33541</v>
      </c>
      <c r="C105" s="192">
        <v>32177</v>
      </c>
      <c r="D105" s="203">
        <v>4.2000000000000003E-2</v>
      </c>
      <c r="E105" s="177"/>
      <c r="J105" s="240"/>
      <c r="K105" s="240"/>
      <c r="L105" s="240"/>
      <c r="M105" s="240"/>
      <c r="N105" s="240"/>
    </row>
    <row r="106" spans="1:19" s="176" customFormat="1" x14ac:dyDescent="0.25">
      <c r="A106" s="177"/>
      <c r="B106" s="177"/>
      <c r="C106" s="177"/>
      <c r="D106" s="177"/>
      <c r="E106" s="177"/>
    </row>
    <row r="107" spans="1:19" s="176" customFormat="1" x14ac:dyDescent="0.2">
      <c r="A107" s="92" t="s">
        <v>446</v>
      </c>
      <c r="B107" s="177"/>
      <c r="C107" s="177"/>
      <c r="D107" s="177"/>
      <c r="E107" s="177"/>
    </row>
    <row r="108" spans="1:19" s="176" customFormat="1" x14ac:dyDescent="0.25">
      <c r="A108" s="177"/>
      <c r="B108" s="190"/>
      <c r="C108" s="190"/>
      <c r="D108" s="190"/>
      <c r="E108" s="177"/>
    </row>
    <row r="109" spans="1:19" s="176" customFormat="1" x14ac:dyDescent="0.25">
      <c r="A109" s="177"/>
      <c r="B109" s="190"/>
      <c r="C109" s="190"/>
      <c r="D109" s="177"/>
      <c r="E109" s="177"/>
    </row>
    <row r="110" spans="1:19" s="176" customFormat="1" x14ac:dyDescent="0.25">
      <c r="A110" s="177"/>
      <c r="B110" s="190"/>
      <c r="C110" s="190"/>
      <c r="D110" s="177"/>
      <c r="E110" s="177"/>
    </row>
    <row r="111" spans="1:19" s="176" customFormat="1" x14ac:dyDescent="0.25">
      <c r="A111" s="177"/>
      <c r="B111" s="190"/>
      <c r="C111" s="190"/>
      <c r="D111" s="177"/>
      <c r="E111" s="177"/>
    </row>
    <row r="112" spans="1:19" s="176" customFormat="1" x14ac:dyDescent="0.25">
      <c r="A112" s="177"/>
      <c r="B112" s="177"/>
      <c r="C112" s="177"/>
      <c r="D112" s="177"/>
      <c r="E112" s="177"/>
    </row>
    <row r="113" spans="1:5" s="176" customFormat="1" x14ac:dyDescent="0.25">
      <c r="A113" s="177"/>
      <c r="B113" s="177"/>
      <c r="C113" s="177"/>
      <c r="D113" s="177"/>
      <c r="E113" s="177"/>
    </row>
    <row r="114" spans="1:5" s="176" customFormat="1" x14ac:dyDescent="0.25">
      <c r="A114" s="177"/>
      <c r="B114" s="177"/>
      <c r="C114" s="177"/>
      <c r="D114" s="177"/>
      <c r="E114" s="177"/>
    </row>
    <row r="115" spans="1:5" s="176" customFormat="1" x14ac:dyDescent="0.25">
      <c r="A115" s="177"/>
      <c r="B115" s="177"/>
      <c r="C115" s="177"/>
      <c r="D115" s="177"/>
      <c r="E115" s="177"/>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89E0B-F866-4599-A39D-2D41AEB19DB9}">
  <sheetPr>
    <tabColor rgb="FF7B2038"/>
  </sheetPr>
  <dimension ref="A1:W87"/>
  <sheetViews>
    <sheetView showGridLines="0" zoomScale="80" zoomScaleNormal="80" workbookViewId="0">
      <pane ySplit="3" topLeftCell="A4" activePane="bottomLeft" state="frozen"/>
      <selection pane="bottomLeft"/>
    </sheetView>
  </sheetViews>
  <sheetFormatPr defaultColWidth="8.85546875" defaultRowHeight="12" x14ac:dyDescent="0.2"/>
  <cols>
    <col min="1" max="1" width="48.28515625" style="212" customWidth="1"/>
    <col min="2" max="3" width="11.28515625" style="212" bestFit="1" customWidth="1"/>
    <col min="4" max="4" width="10.28515625" style="212" bestFit="1" customWidth="1"/>
    <col min="5" max="6" width="11.28515625" style="212" bestFit="1" customWidth="1"/>
    <col min="7" max="7" width="10.28515625" style="212" bestFit="1" customWidth="1"/>
    <col min="8" max="12" width="11.28515625" style="212" bestFit="1" customWidth="1"/>
    <col min="13" max="16384" width="8.85546875" style="212"/>
  </cols>
  <sheetData>
    <row r="1" spans="1:14" s="177" customFormat="1" ht="14.25" x14ac:dyDescent="0.25">
      <c r="A1" s="1" t="s">
        <v>2</v>
      </c>
      <c r="B1" s="174"/>
      <c r="C1" s="174"/>
      <c r="D1" s="175"/>
      <c r="E1" s="174"/>
      <c r="F1" s="174"/>
      <c r="G1" s="175"/>
      <c r="H1" s="174"/>
      <c r="I1" s="174"/>
      <c r="J1" s="174"/>
      <c r="K1" s="174"/>
      <c r="L1" s="174"/>
    </row>
    <row r="2" spans="1:14" s="177" customFormat="1" ht="14.25" x14ac:dyDescent="0.25">
      <c r="A2" s="1" t="s">
        <v>449</v>
      </c>
      <c r="B2" s="174"/>
      <c r="C2" s="174"/>
      <c r="D2" s="175"/>
      <c r="E2" s="174"/>
      <c r="F2" s="174"/>
      <c r="G2" s="175"/>
      <c r="H2" s="174"/>
      <c r="I2" s="174"/>
      <c r="J2" s="174"/>
      <c r="K2" s="174"/>
      <c r="L2" s="174"/>
    </row>
    <row r="3" spans="1:14" s="177" customFormat="1" ht="14.25" x14ac:dyDescent="0.25">
      <c r="A3" s="178" t="s">
        <v>0</v>
      </c>
      <c r="B3" s="179"/>
      <c r="C3" s="179"/>
      <c r="D3" s="180"/>
      <c r="E3" s="179"/>
      <c r="F3" s="179"/>
      <c r="G3" s="180"/>
      <c r="H3" s="179"/>
      <c r="I3" s="179"/>
      <c r="J3" s="179"/>
      <c r="K3" s="179"/>
      <c r="L3" s="179"/>
    </row>
    <row r="4" spans="1:14" ht="15" x14ac:dyDescent="0.25">
      <c r="M4"/>
    </row>
    <row r="5" spans="1:14" ht="15" x14ac:dyDescent="0.25">
      <c r="A5" s="184" t="s">
        <v>111</v>
      </c>
      <c r="B5" s="392" t="s">
        <v>450</v>
      </c>
      <c r="C5" s="392"/>
      <c r="D5" s="392"/>
      <c r="E5" s="392" t="s">
        <v>451</v>
      </c>
      <c r="F5" s="392"/>
      <c r="G5" s="392"/>
      <c r="H5" s="392" t="s">
        <v>331</v>
      </c>
      <c r="I5" s="392"/>
      <c r="J5" s="392" t="s">
        <v>452</v>
      </c>
      <c r="K5" s="392"/>
      <c r="L5" s="392"/>
      <c r="M5"/>
    </row>
    <row r="6" spans="1:14" ht="15.75" thickBot="1" x14ac:dyDescent="0.3">
      <c r="A6" s="185" t="s">
        <v>0</v>
      </c>
      <c r="B6" s="186" t="s">
        <v>444</v>
      </c>
      <c r="C6" s="186" t="s">
        <v>443</v>
      </c>
      <c r="D6" s="187" t="s">
        <v>3</v>
      </c>
      <c r="E6" s="186" t="s">
        <v>444</v>
      </c>
      <c r="F6" s="186" t="s">
        <v>443</v>
      </c>
      <c r="G6" s="187" t="s">
        <v>3</v>
      </c>
      <c r="H6" s="186" t="s">
        <v>444</v>
      </c>
      <c r="I6" s="186" t="s">
        <v>443</v>
      </c>
      <c r="J6" s="186" t="s">
        <v>444</v>
      </c>
      <c r="K6" s="186" t="s">
        <v>443</v>
      </c>
      <c r="L6" s="187" t="s">
        <v>3</v>
      </c>
      <c r="M6"/>
    </row>
    <row r="7" spans="1:14" ht="15" x14ac:dyDescent="0.25">
      <c r="A7" s="241" t="s">
        <v>377</v>
      </c>
      <c r="B7" s="242">
        <v>41342</v>
      </c>
      <c r="C7" s="242">
        <v>32476</v>
      </c>
      <c r="D7" s="243">
        <v>0.27300000000000002</v>
      </c>
      <c r="E7" s="242">
        <v>23783</v>
      </c>
      <c r="F7" s="242">
        <v>22053</v>
      </c>
      <c r="G7" s="243">
        <v>7.8E-2</v>
      </c>
      <c r="H7" s="242">
        <v>0</v>
      </c>
      <c r="I7" s="242">
        <v>0</v>
      </c>
      <c r="J7" s="242">
        <v>65125</v>
      </c>
      <c r="K7" s="242">
        <v>54529</v>
      </c>
      <c r="L7" s="243">
        <v>0.19400000000000001</v>
      </c>
      <c r="M7" s="326"/>
      <c r="N7" s="326"/>
    </row>
    <row r="8" spans="1:14" ht="15" x14ac:dyDescent="0.25">
      <c r="A8" s="241" t="s">
        <v>298</v>
      </c>
      <c r="B8" s="242">
        <v>-18669</v>
      </c>
      <c r="C8" s="242">
        <v>-13458</v>
      </c>
      <c r="D8" s="243">
        <v>0.38700000000000001</v>
      </c>
      <c r="E8" s="242">
        <v>-19166</v>
      </c>
      <c r="F8" s="242">
        <v>-17616</v>
      </c>
      <c r="G8" s="243">
        <v>8.7999999999999995E-2</v>
      </c>
      <c r="H8" s="242">
        <v>0</v>
      </c>
      <c r="I8" s="242">
        <v>0</v>
      </c>
      <c r="J8" s="242">
        <v>-37835</v>
      </c>
      <c r="K8" s="242">
        <v>-31074</v>
      </c>
      <c r="L8" s="243">
        <v>0.218</v>
      </c>
      <c r="M8" s="326"/>
      <c r="N8" s="326"/>
    </row>
    <row r="9" spans="1:14" ht="15" x14ac:dyDescent="0.25">
      <c r="A9" s="241" t="s">
        <v>457</v>
      </c>
      <c r="B9" s="242">
        <v>-3999</v>
      </c>
      <c r="C9" s="242">
        <v>-2972</v>
      </c>
      <c r="D9" s="243">
        <v>0.34599999999999997</v>
      </c>
      <c r="E9" s="242">
        <v>-908</v>
      </c>
      <c r="F9" s="242">
        <v>-882</v>
      </c>
      <c r="G9" s="243">
        <v>2.9000000000000001E-2</v>
      </c>
      <c r="H9" s="242">
        <v>0</v>
      </c>
      <c r="I9" s="242">
        <v>0</v>
      </c>
      <c r="J9" s="242">
        <v>-4907</v>
      </c>
      <c r="K9" s="242">
        <v>-3854</v>
      </c>
      <c r="L9" s="243">
        <v>0.27300000000000002</v>
      </c>
      <c r="M9" s="326"/>
      <c r="N9" s="326"/>
    </row>
    <row r="10" spans="1:14" ht="15" x14ac:dyDescent="0.25">
      <c r="A10" s="244" t="s">
        <v>378</v>
      </c>
      <c r="B10" s="245">
        <v>18674</v>
      </c>
      <c r="C10" s="245">
        <v>16046</v>
      </c>
      <c r="D10" s="246">
        <v>0.16400000000000001</v>
      </c>
      <c r="E10" s="245">
        <v>3709</v>
      </c>
      <c r="F10" s="245">
        <v>3555</v>
      </c>
      <c r="G10" s="246">
        <v>4.2999999999999997E-2</v>
      </c>
      <c r="H10" s="245">
        <v>0</v>
      </c>
      <c r="I10" s="245">
        <v>0</v>
      </c>
      <c r="J10" s="245">
        <v>22383</v>
      </c>
      <c r="K10" s="245">
        <v>19601</v>
      </c>
      <c r="L10" s="246">
        <v>0.14199999999999999</v>
      </c>
      <c r="M10" s="326"/>
      <c r="N10" s="326"/>
    </row>
    <row r="11" spans="1:14" ht="15" x14ac:dyDescent="0.25">
      <c r="A11" s="241" t="s">
        <v>379</v>
      </c>
      <c r="B11" s="242">
        <v>-9846</v>
      </c>
      <c r="C11" s="242">
        <v>-8055</v>
      </c>
      <c r="D11" s="243">
        <v>0.222</v>
      </c>
      <c r="E11" s="242">
        <v>-288</v>
      </c>
      <c r="F11" s="242">
        <v>-243</v>
      </c>
      <c r="G11" s="243">
        <v>0.185</v>
      </c>
      <c r="H11" s="242">
        <v>0</v>
      </c>
      <c r="I11" s="242">
        <v>0</v>
      </c>
      <c r="J11" s="242">
        <v>-10134</v>
      </c>
      <c r="K11" s="242">
        <v>-8298</v>
      </c>
      <c r="L11" s="243">
        <v>0.221</v>
      </c>
      <c r="M11" s="326"/>
      <c r="N11" s="326"/>
    </row>
    <row r="12" spans="1:14" ht="15" x14ac:dyDescent="0.25">
      <c r="A12" s="241" t="s">
        <v>380</v>
      </c>
      <c r="B12" s="242">
        <v>1649</v>
      </c>
      <c r="C12" s="242">
        <v>582</v>
      </c>
      <c r="D12" s="243" t="s">
        <v>4</v>
      </c>
      <c r="E12" s="242">
        <v>140</v>
      </c>
      <c r="F12" s="242">
        <v>68</v>
      </c>
      <c r="G12" s="243" t="s">
        <v>4</v>
      </c>
      <c r="H12" s="242">
        <v>0</v>
      </c>
      <c r="I12" s="242">
        <v>0</v>
      </c>
      <c r="J12" s="242">
        <v>1789</v>
      </c>
      <c r="K12" s="242">
        <v>650</v>
      </c>
      <c r="L12" s="243" t="s">
        <v>4</v>
      </c>
      <c r="M12" s="326"/>
      <c r="N12" s="326"/>
    </row>
    <row r="13" spans="1:14" ht="15" x14ac:dyDescent="0.25">
      <c r="A13" s="244" t="s">
        <v>381</v>
      </c>
      <c r="B13" s="245">
        <v>-8197</v>
      </c>
      <c r="C13" s="245">
        <v>-7473</v>
      </c>
      <c r="D13" s="246">
        <v>9.7000000000000003E-2</v>
      </c>
      <c r="E13" s="245">
        <v>-148</v>
      </c>
      <c r="F13" s="245">
        <v>-175</v>
      </c>
      <c r="G13" s="246">
        <v>-0.154</v>
      </c>
      <c r="H13" s="245">
        <v>0</v>
      </c>
      <c r="I13" s="245">
        <v>0</v>
      </c>
      <c r="J13" s="245">
        <v>-8345</v>
      </c>
      <c r="K13" s="245">
        <v>-7648</v>
      </c>
      <c r="L13" s="246">
        <v>9.0999999999999998E-2</v>
      </c>
      <c r="M13" s="326"/>
      <c r="N13" s="326"/>
    </row>
    <row r="14" spans="1:14" ht="15" x14ac:dyDescent="0.25">
      <c r="A14" s="241" t="s">
        <v>382</v>
      </c>
      <c r="B14" s="242">
        <v>31496</v>
      </c>
      <c r="C14" s="242">
        <v>24421</v>
      </c>
      <c r="D14" s="243">
        <v>0.28999999999999998</v>
      </c>
      <c r="E14" s="242">
        <v>23495</v>
      </c>
      <c r="F14" s="242">
        <v>21810</v>
      </c>
      <c r="G14" s="243">
        <v>7.6999999999999999E-2</v>
      </c>
      <c r="H14" s="242">
        <v>0</v>
      </c>
      <c r="I14" s="242">
        <v>0</v>
      </c>
      <c r="J14" s="242">
        <v>54991</v>
      </c>
      <c r="K14" s="242">
        <v>46231</v>
      </c>
      <c r="L14" s="243">
        <v>0.189</v>
      </c>
      <c r="M14" s="326"/>
      <c r="N14" s="326"/>
    </row>
    <row r="15" spans="1:14" ht="15" x14ac:dyDescent="0.25">
      <c r="A15" s="241" t="s">
        <v>383</v>
      </c>
      <c r="B15" s="242">
        <v>-21019</v>
      </c>
      <c r="C15" s="242">
        <v>-15848</v>
      </c>
      <c r="D15" s="243">
        <v>0.32600000000000001</v>
      </c>
      <c r="E15" s="242">
        <v>-19934</v>
      </c>
      <c r="F15" s="242">
        <v>-18430</v>
      </c>
      <c r="G15" s="243">
        <v>8.2000000000000003E-2</v>
      </c>
      <c r="H15" s="242">
        <v>0</v>
      </c>
      <c r="I15" s="242">
        <v>0</v>
      </c>
      <c r="J15" s="242">
        <v>-40953</v>
      </c>
      <c r="K15" s="242">
        <v>-34278</v>
      </c>
      <c r="L15" s="243">
        <v>0.19500000000000001</v>
      </c>
      <c r="M15" s="326"/>
      <c r="N15" s="326"/>
    </row>
    <row r="16" spans="1:14" ht="15" x14ac:dyDescent="0.25">
      <c r="A16" s="241" t="s">
        <v>467</v>
      </c>
      <c r="B16" s="242">
        <v>180</v>
      </c>
      <c r="C16" s="242">
        <v>1311</v>
      </c>
      <c r="D16" s="243">
        <v>-0.86299999999999999</v>
      </c>
      <c r="E16" s="242">
        <v>0</v>
      </c>
      <c r="F16" s="242">
        <v>0</v>
      </c>
      <c r="G16" s="243" t="s">
        <v>4</v>
      </c>
      <c r="H16" s="242">
        <v>0</v>
      </c>
      <c r="I16" s="242">
        <v>0</v>
      </c>
      <c r="J16" s="242">
        <v>180</v>
      </c>
      <c r="K16" s="242">
        <v>1311</v>
      </c>
      <c r="L16" s="243">
        <v>-0.86299999999999999</v>
      </c>
      <c r="M16" s="326"/>
      <c r="N16" s="326"/>
    </row>
    <row r="17" spans="1:23" ht="15" x14ac:dyDescent="0.25">
      <c r="A17" s="244" t="s">
        <v>384</v>
      </c>
      <c r="B17" s="245">
        <v>10657</v>
      </c>
      <c r="C17" s="245">
        <v>9884</v>
      </c>
      <c r="D17" s="246">
        <v>7.8E-2</v>
      </c>
      <c r="E17" s="245">
        <v>3561</v>
      </c>
      <c r="F17" s="245">
        <v>3380</v>
      </c>
      <c r="G17" s="246">
        <v>5.3999999999999999E-2</v>
      </c>
      <c r="H17" s="245">
        <v>0</v>
      </c>
      <c r="I17" s="245">
        <v>0</v>
      </c>
      <c r="J17" s="245">
        <v>14218</v>
      </c>
      <c r="K17" s="245">
        <v>13264</v>
      </c>
      <c r="L17" s="246">
        <v>7.1999999999999995E-2</v>
      </c>
      <c r="M17" s="326"/>
      <c r="N17" s="326"/>
    </row>
    <row r="18" spans="1:23" customFormat="1" ht="15" x14ac:dyDescent="0.25">
      <c r="A18" s="241" t="s">
        <v>299</v>
      </c>
      <c r="B18" s="242">
        <v>2285</v>
      </c>
      <c r="C18" s="242">
        <v>1391</v>
      </c>
      <c r="D18" s="243">
        <v>0.64300000000000002</v>
      </c>
      <c r="E18" s="242">
        <v>970</v>
      </c>
      <c r="F18" s="242">
        <v>1027</v>
      </c>
      <c r="G18" s="243">
        <v>-5.6000000000000001E-2</v>
      </c>
      <c r="H18" s="242">
        <v>0</v>
      </c>
      <c r="I18" s="242">
        <v>0</v>
      </c>
      <c r="J18" s="242">
        <v>3255</v>
      </c>
      <c r="K18" s="242">
        <v>2418</v>
      </c>
      <c r="L18" s="243">
        <v>0.34599999999999997</v>
      </c>
      <c r="M18" s="326"/>
      <c r="N18" s="326"/>
      <c r="O18" s="212"/>
      <c r="P18" s="212"/>
      <c r="Q18" s="212"/>
      <c r="R18" s="212"/>
      <c r="S18" s="212"/>
      <c r="T18" s="212"/>
      <c r="U18" s="212"/>
      <c r="V18" s="212"/>
      <c r="W18" s="212"/>
    </row>
    <row r="19" spans="1:23" customFormat="1" ht="15" x14ac:dyDescent="0.25">
      <c r="A19" s="241" t="s">
        <v>385</v>
      </c>
      <c r="B19" s="242">
        <v>26</v>
      </c>
      <c r="C19" s="242">
        <v>22</v>
      </c>
      <c r="D19" s="243">
        <v>0.182</v>
      </c>
      <c r="E19" s="242">
        <v>41</v>
      </c>
      <c r="F19" s="242">
        <v>34</v>
      </c>
      <c r="G19" s="243">
        <v>0.20599999999999999</v>
      </c>
      <c r="H19" s="242">
        <v>0</v>
      </c>
      <c r="I19" s="242">
        <v>0</v>
      </c>
      <c r="J19" s="242">
        <v>67</v>
      </c>
      <c r="K19" s="242">
        <v>56</v>
      </c>
      <c r="L19" s="243">
        <v>0.19600000000000001</v>
      </c>
      <c r="M19" s="326"/>
      <c r="N19" s="326"/>
      <c r="O19" s="212"/>
      <c r="P19" s="212"/>
      <c r="Q19" s="212"/>
      <c r="R19" s="212"/>
      <c r="S19" s="212"/>
      <c r="T19" s="212"/>
      <c r="U19" s="212"/>
      <c r="V19" s="212"/>
      <c r="W19" s="212"/>
    </row>
    <row r="20" spans="1:23" customFormat="1" ht="15" x14ac:dyDescent="0.25">
      <c r="A20" s="244" t="s">
        <v>300</v>
      </c>
      <c r="B20" s="245">
        <v>2311</v>
      </c>
      <c r="C20" s="245">
        <v>1413</v>
      </c>
      <c r="D20" s="246">
        <v>0.63600000000000001</v>
      </c>
      <c r="E20" s="245">
        <v>1011</v>
      </c>
      <c r="F20" s="245">
        <v>1061</v>
      </c>
      <c r="G20" s="246">
        <v>-4.7E-2</v>
      </c>
      <c r="H20" s="245">
        <v>0</v>
      </c>
      <c r="I20" s="245">
        <v>0</v>
      </c>
      <c r="J20" s="245">
        <v>3322</v>
      </c>
      <c r="K20" s="245">
        <v>2474</v>
      </c>
      <c r="L20" s="246">
        <v>0.34300000000000003</v>
      </c>
      <c r="M20" s="326"/>
      <c r="N20" s="326"/>
      <c r="O20" s="212"/>
      <c r="P20" s="212"/>
      <c r="Q20" s="212"/>
      <c r="R20" s="212"/>
      <c r="S20" s="212"/>
      <c r="T20" s="212"/>
      <c r="U20" s="212"/>
      <c r="V20" s="212"/>
      <c r="W20" s="212"/>
    </row>
    <row r="21" spans="1:23" customFormat="1" ht="15" x14ac:dyDescent="0.25">
      <c r="A21" s="241" t="s">
        <v>224</v>
      </c>
      <c r="B21" s="242">
        <v>-4308</v>
      </c>
      <c r="C21" s="242">
        <v>-3666</v>
      </c>
      <c r="D21" s="243">
        <v>0.17499999999999999</v>
      </c>
      <c r="E21" s="242">
        <v>-1789</v>
      </c>
      <c r="F21" s="242">
        <v>-1453</v>
      </c>
      <c r="G21" s="243">
        <v>0.23100000000000001</v>
      </c>
      <c r="H21" s="242">
        <v>0</v>
      </c>
      <c r="I21" s="242">
        <v>0</v>
      </c>
      <c r="J21" s="242">
        <v>-6097</v>
      </c>
      <c r="K21" s="242">
        <v>-5119</v>
      </c>
      <c r="L21" s="243">
        <v>0.191</v>
      </c>
      <c r="M21" s="326"/>
      <c r="N21" s="326"/>
      <c r="O21" s="212"/>
      <c r="P21" s="212"/>
      <c r="Q21" s="212"/>
      <c r="R21" s="212"/>
      <c r="S21" s="212"/>
      <c r="T21" s="212"/>
      <c r="U21" s="212"/>
      <c r="V21" s="212"/>
      <c r="W21" s="212"/>
    </row>
    <row r="22" spans="1:23" customFormat="1" ht="15" x14ac:dyDescent="0.25">
      <c r="A22" s="241" t="s">
        <v>261</v>
      </c>
      <c r="B22" s="242">
        <v>-1665</v>
      </c>
      <c r="C22" s="242">
        <v>-1337</v>
      </c>
      <c r="D22" s="243">
        <v>0.245</v>
      </c>
      <c r="E22" s="242">
        <v>-387</v>
      </c>
      <c r="F22" s="242">
        <v>-337</v>
      </c>
      <c r="G22" s="243">
        <v>0.14799999999999999</v>
      </c>
      <c r="H22" s="242">
        <v>0</v>
      </c>
      <c r="I22" s="242">
        <v>0</v>
      </c>
      <c r="J22" s="242">
        <v>-2052</v>
      </c>
      <c r="K22" s="242">
        <v>-1674</v>
      </c>
      <c r="L22" s="243">
        <v>0.22600000000000001</v>
      </c>
      <c r="M22" s="326"/>
      <c r="N22" s="326"/>
      <c r="O22" s="212"/>
      <c r="P22" s="212"/>
      <c r="Q22" s="212"/>
      <c r="R22" s="212"/>
      <c r="S22" s="212"/>
      <c r="T22" s="212"/>
      <c r="U22" s="212"/>
      <c r="V22" s="212"/>
      <c r="W22" s="212"/>
    </row>
    <row r="23" spans="1:23" customFormat="1" ht="15" x14ac:dyDescent="0.25">
      <c r="A23" s="241" t="s">
        <v>386</v>
      </c>
      <c r="B23" s="242">
        <v>-675</v>
      </c>
      <c r="C23" s="242">
        <v>-669</v>
      </c>
      <c r="D23" s="243">
        <v>8.9999999999999993E-3</v>
      </c>
      <c r="E23" s="242">
        <v>-613</v>
      </c>
      <c r="F23" s="242">
        <v>-603</v>
      </c>
      <c r="G23" s="243">
        <v>1.7000000000000001E-2</v>
      </c>
      <c r="H23" s="242">
        <v>0</v>
      </c>
      <c r="I23" s="242">
        <v>0</v>
      </c>
      <c r="J23" s="242">
        <v>-1288</v>
      </c>
      <c r="K23" s="242">
        <v>-1272</v>
      </c>
      <c r="L23" s="243">
        <v>1.2999999999999999E-2</v>
      </c>
      <c r="M23" s="326"/>
      <c r="N23" s="326"/>
      <c r="O23" s="212"/>
      <c r="P23" s="212"/>
      <c r="Q23" s="212"/>
      <c r="R23" s="212"/>
      <c r="S23" s="212"/>
      <c r="T23" s="212"/>
      <c r="U23" s="212"/>
      <c r="V23" s="212"/>
      <c r="W23" s="212"/>
    </row>
    <row r="24" spans="1:23" customFormat="1" ht="15" x14ac:dyDescent="0.25">
      <c r="A24" s="241" t="s">
        <v>387</v>
      </c>
      <c r="B24" s="242">
        <v>-124</v>
      </c>
      <c r="C24" s="242">
        <v>-115</v>
      </c>
      <c r="D24" s="243">
        <v>7.8E-2</v>
      </c>
      <c r="E24" s="242">
        <v>-75</v>
      </c>
      <c r="F24" s="242">
        <v>-99</v>
      </c>
      <c r="G24" s="243">
        <v>-0.24199999999999999</v>
      </c>
      <c r="H24" s="242">
        <v>0</v>
      </c>
      <c r="I24" s="242">
        <v>0</v>
      </c>
      <c r="J24" s="242">
        <v>-199</v>
      </c>
      <c r="K24" s="242">
        <v>-214</v>
      </c>
      <c r="L24" s="243">
        <v>-7.0000000000000007E-2</v>
      </c>
      <c r="M24" s="326"/>
      <c r="N24" s="326"/>
      <c r="O24" s="212"/>
      <c r="P24" s="212"/>
      <c r="Q24" s="212"/>
      <c r="R24" s="212"/>
      <c r="S24" s="212"/>
      <c r="T24" s="212"/>
      <c r="U24" s="212"/>
      <c r="V24" s="212"/>
      <c r="W24" s="212"/>
    </row>
    <row r="25" spans="1:23" customFormat="1" ht="15" x14ac:dyDescent="0.25">
      <c r="A25" s="241" t="s">
        <v>302</v>
      </c>
      <c r="B25" s="242">
        <v>155</v>
      </c>
      <c r="C25" s="242">
        <v>97</v>
      </c>
      <c r="D25" s="243">
        <v>0.59799999999999998</v>
      </c>
      <c r="E25" s="242">
        <v>-23</v>
      </c>
      <c r="F25" s="242">
        <v>33</v>
      </c>
      <c r="G25" s="243" t="s">
        <v>4</v>
      </c>
      <c r="H25" s="242">
        <v>0</v>
      </c>
      <c r="I25" s="242">
        <v>0</v>
      </c>
      <c r="J25" s="242">
        <v>132</v>
      </c>
      <c r="K25" s="242">
        <v>130</v>
      </c>
      <c r="L25" s="243">
        <v>1.4999999999999999E-2</v>
      </c>
      <c r="M25" s="326"/>
      <c r="N25" s="326"/>
      <c r="O25" s="212"/>
      <c r="P25" s="212"/>
      <c r="Q25" s="212"/>
      <c r="R25" s="212"/>
      <c r="S25" s="212"/>
      <c r="T25" s="212"/>
      <c r="U25" s="212"/>
      <c r="V25" s="212"/>
      <c r="W25" s="212"/>
    </row>
    <row r="26" spans="1:23" customFormat="1" ht="15" x14ac:dyDescent="0.25">
      <c r="A26" s="244" t="s">
        <v>303</v>
      </c>
      <c r="B26" s="245">
        <v>6351</v>
      </c>
      <c r="C26" s="245">
        <v>5607</v>
      </c>
      <c r="D26" s="246">
        <v>0.13300000000000001</v>
      </c>
      <c r="E26" s="245">
        <v>1685</v>
      </c>
      <c r="F26" s="245">
        <v>1982</v>
      </c>
      <c r="G26" s="246">
        <v>-0.15</v>
      </c>
      <c r="H26" s="245">
        <v>0</v>
      </c>
      <c r="I26" s="245">
        <v>0</v>
      </c>
      <c r="J26" s="245">
        <v>8036</v>
      </c>
      <c r="K26" s="245">
        <v>7589</v>
      </c>
      <c r="L26" s="246">
        <v>5.8999999999999997E-2</v>
      </c>
      <c r="M26" s="326"/>
      <c r="N26" s="326"/>
      <c r="O26" s="212"/>
      <c r="P26" s="212"/>
      <c r="Q26" s="212"/>
      <c r="R26" s="212"/>
      <c r="S26" s="212"/>
      <c r="T26" s="212"/>
      <c r="U26" s="212"/>
      <c r="V26" s="212"/>
      <c r="W26" s="212"/>
    </row>
    <row r="27" spans="1:23" customFormat="1" ht="15" x14ac:dyDescent="0.25">
      <c r="A27" s="241" t="s">
        <v>456</v>
      </c>
      <c r="B27" s="242">
        <v>-6</v>
      </c>
      <c r="C27" s="242">
        <v>108</v>
      </c>
      <c r="D27" s="243" t="s">
        <v>4</v>
      </c>
      <c r="E27" s="242">
        <v>-5</v>
      </c>
      <c r="F27" s="242">
        <v>301</v>
      </c>
      <c r="G27" s="243" t="s">
        <v>4</v>
      </c>
      <c r="H27" s="242">
        <v>0</v>
      </c>
      <c r="I27" s="242">
        <v>0</v>
      </c>
      <c r="J27" s="242">
        <v>-11</v>
      </c>
      <c r="K27" s="242">
        <v>409</v>
      </c>
      <c r="L27" s="243" t="s">
        <v>4</v>
      </c>
      <c r="M27" s="326"/>
      <c r="N27" s="326"/>
      <c r="O27" s="212"/>
      <c r="P27" s="212"/>
      <c r="Q27" s="212"/>
      <c r="R27" s="212"/>
      <c r="S27" s="212"/>
      <c r="T27" s="212"/>
      <c r="U27" s="212"/>
      <c r="V27" s="212"/>
      <c r="W27" s="212"/>
    </row>
    <row r="28" spans="1:23" customFormat="1" ht="15" x14ac:dyDescent="0.25">
      <c r="A28" s="241" t="s">
        <v>15</v>
      </c>
      <c r="B28" s="242">
        <v>-44</v>
      </c>
      <c r="C28" s="242">
        <v>-38</v>
      </c>
      <c r="D28" s="243">
        <v>0.158</v>
      </c>
      <c r="E28" s="242">
        <v>-122</v>
      </c>
      <c r="F28" s="242">
        <v>-220</v>
      </c>
      <c r="G28" s="243">
        <v>-0.44500000000000001</v>
      </c>
      <c r="H28" s="242">
        <v>0</v>
      </c>
      <c r="I28" s="242">
        <v>0</v>
      </c>
      <c r="J28" s="242">
        <v>-166</v>
      </c>
      <c r="K28" s="242">
        <v>-258</v>
      </c>
      <c r="L28" s="243">
        <v>-0.35699999999999998</v>
      </c>
      <c r="M28" s="326"/>
      <c r="N28" s="326"/>
      <c r="O28" s="212"/>
      <c r="P28" s="212"/>
      <c r="Q28" s="212"/>
      <c r="R28" s="212"/>
      <c r="S28" s="212"/>
      <c r="T28" s="212"/>
      <c r="U28" s="212"/>
      <c r="V28" s="212"/>
      <c r="W28" s="212"/>
    </row>
    <row r="29" spans="1:23" customFormat="1" ht="15" x14ac:dyDescent="0.25">
      <c r="A29" s="241" t="s">
        <v>437</v>
      </c>
      <c r="B29" s="242">
        <v>0</v>
      </c>
      <c r="C29" s="242">
        <v>0</v>
      </c>
      <c r="D29" s="243" t="s">
        <v>4</v>
      </c>
      <c r="E29" s="242">
        <v>-91</v>
      </c>
      <c r="F29" s="242">
        <v>0</v>
      </c>
      <c r="G29" s="243" t="s">
        <v>4</v>
      </c>
      <c r="H29" s="242">
        <v>0</v>
      </c>
      <c r="I29" s="242">
        <v>0</v>
      </c>
      <c r="J29" s="242">
        <v>-91</v>
      </c>
      <c r="K29" s="242">
        <v>0</v>
      </c>
      <c r="L29" s="243" t="s">
        <v>4</v>
      </c>
      <c r="M29" s="326"/>
      <c r="N29" s="326"/>
      <c r="O29" s="212"/>
      <c r="P29" s="212"/>
      <c r="Q29" s="212"/>
      <c r="R29" s="212"/>
      <c r="S29" s="212"/>
      <c r="T29" s="212"/>
      <c r="U29" s="212"/>
      <c r="V29" s="212"/>
      <c r="W29" s="212"/>
    </row>
    <row r="30" spans="1:23" customFormat="1" ht="15" x14ac:dyDescent="0.25">
      <c r="A30" s="244" t="s">
        <v>388</v>
      </c>
      <c r="B30" s="245">
        <v>6301</v>
      </c>
      <c r="C30" s="245">
        <v>5677</v>
      </c>
      <c r="D30" s="246">
        <v>0.11</v>
      </c>
      <c r="E30" s="245">
        <v>1467</v>
      </c>
      <c r="F30" s="245">
        <v>2063</v>
      </c>
      <c r="G30" s="246">
        <v>-0.28899999999999998</v>
      </c>
      <c r="H30" s="245">
        <v>0</v>
      </c>
      <c r="I30" s="245">
        <v>0</v>
      </c>
      <c r="J30" s="245">
        <v>7768</v>
      </c>
      <c r="K30" s="245">
        <v>7740</v>
      </c>
      <c r="L30" s="246">
        <v>4.0000000000000001E-3</v>
      </c>
      <c r="M30" s="326"/>
      <c r="N30" s="326"/>
      <c r="O30" s="212"/>
      <c r="P30" s="212"/>
      <c r="Q30" s="212"/>
      <c r="R30" s="212"/>
      <c r="S30" s="212"/>
      <c r="T30" s="212"/>
      <c r="U30" s="212"/>
      <c r="V30" s="212"/>
      <c r="W30" s="212"/>
    </row>
    <row r="31" spans="1:23" customFormat="1" ht="15" x14ac:dyDescent="0.25">
      <c r="A31" s="241" t="s">
        <v>389</v>
      </c>
      <c r="B31" s="242">
        <v>0</v>
      </c>
      <c r="C31" s="242">
        <v>-845</v>
      </c>
      <c r="D31" s="243" t="s">
        <v>4</v>
      </c>
      <c r="E31" s="242">
        <v>0</v>
      </c>
      <c r="F31" s="242">
        <v>-279</v>
      </c>
      <c r="G31" s="243" t="s">
        <v>4</v>
      </c>
      <c r="H31" s="242">
        <v>0</v>
      </c>
      <c r="I31" s="242">
        <v>0</v>
      </c>
      <c r="J31" s="242">
        <v>0</v>
      </c>
      <c r="K31" s="242">
        <v>-1124</v>
      </c>
      <c r="L31" s="243" t="s">
        <v>4</v>
      </c>
      <c r="M31" s="326"/>
      <c r="N31" s="326"/>
      <c r="O31" s="212"/>
      <c r="P31" s="212"/>
      <c r="Q31" s="212"/>
      <c r="R31" s="212"/>
      <c r="S31" s="212"/>
      <c r="T31" s="212"/>
      <c r="U31" s="212"/>
      <c r="V31" s="212"/>
      <c r="W31" s="212"/>
    </row>
    <row r="32" spans="1:23" customFormat="1" ht="15" x14ac:dyDescent="0.25">
      <c r="A32" s="244" t="s">
        <v>259</v>
      </c>
      <c r="B32" s="245">
        <v>6301</v>
      </c>
      <c r="C32" s="245">
        <v>4832</v>
      </c>
      <c r="D32" s="246">
        <v>0.30399999999999999</v>
      </c>
      <c r="E32" s="245">
        <v>1467</v>
      </c>
      <c r="F32" s="245">
        <v>1784</v>
      </c>
      <c r="G32" s="246">
        <v>-0.17799999999999999</v>
      </c>
      <c r="H32" s="245">
        <v>0</v>
      </c>
      <c r="I32" s="245">
        <v>0</v>
      </c>
      <c r="J32" s="245">
        <v>7768</v>
      </c>
      <c r="K32" s="245">
        <v>6616</v>
      </c>
      <c r="L32" s="246">
        <v>0.17399999999999999</v>
      </c>
      <c r="M32" s="326"/>
      <c r="N32" s="326"/>
      <c r="O32" s="212"/>
      <c r="P32" s="212"/>
      <c r="Q32" s="212"/>
      <c r="R32" s="212"/>
      <c r="S32" s="212"/>
      <c r="T32" s="212"/>
      <c r="U32" s="212"/>
      <c r="V32" s="212"/>
      <c r="W32" s="212"/>
    </row>
    <row r="33" spans="1:23" customFormat="1" ht="15" x14ac:dyDescent="0.25">
      <c r="A33" s="212"/>
      <c r="B33" s="231"/>
      <c r="C33" s="231"/>
      <c r="D33" s="230"/>
      <c r="E33" s="231"/>
      <c r="F33" s="231"/>
      <c r="G33" s="230"/>
      <c r="H33" s="231"/>
      <c r="I33" s="231"/>
      <c r="J33" s="231"/>
      <c r="K33" s="231"/>
      <c r="L33" s="231"/>
      <c r="N33" s="212"/>
      <c r="O33" s="212"/>
      <c r="P33" s="212"/>
      <c r="Q33" s="212"/>
      <c r="R33" s="212"/>
      <c r="S33" s="212"/>
      <c r="T33" s="212"/>
      <c r="U33" s="212"/>
      <c r="V33" s="212"/>
      <c r="W33" s="212"/>
    </row>
    <row r="34" spans="1:23" customFormat="1" ht="15" x14ac:dyDescent="0.25">
      <c r="A34" s="212"/>
      <c r="B34" s="231"/>
      <c r="C34" s="231"/>
      <c r="D34" s="230"/>
      <c r="E34" s="231"/>
      <c r="F34" s="231"/>
      <c r="G34" s="230"/>
      <c r="H34" s="231"/>
      <c r="I34" s="231"/>
      <c r="J34" s="231"/>
      <c r="K34" s="231"/>
      <c r="L34" s="231"/>
      <c r="N34" s="212"/>
      <c r="O34" s="212"/>
      <c r="P34" s="212"/>
      <c r="Q34" s="212"/>
      <c r="R34" s="212"/>
      <c r="S34" s="212"/>
      <c r="T34" s="212"/>
      <c r="U34" s="212"/>
      <c r="V34" s="212"/>
      <c r="W34" s="212"/>
    </row>
    <row r="35" spans="1:23" customFormat="1" ht="15" x14ac:dyDescent="0.25">
      <c r="A35" s="184" t="s">
        <v>132</v>
      </c>
      <c r="B35" s="392" t="s">
        <v>450</v>
      </c>
      <c r="C35" s="392"/>
      <c r="D35" s="392"/>
      <c r="E35" s="392" t="s">
        <v>451</v>
      </c>
      <c r="F35" s="392"/>
      <c r="G35" s="392"/>
      <c r="H35" s="392" t="s">
        <v>331</v>
      </c>
      <c r="I35" s="392"/>
      <c r="J35" s="392" t="s">
        <v>452</v>
      </c>
      <c r="K35" s="392"/>
      <c r="L35" s="392"/>
    </row>
    <row r="36" spans="1:23" customFormat="1" ht="15.75" thickBot="1" x14ac:dyDescent="0.3">
      <c r="A36" s="247" t="s">
        <v>0</v>
      </c>
      <c r="B36" s="186" t="s">
        <v>444</v>
      </c>
      <c r="C36" s="186" t="s">
        <v>443</v>
      </c>
      <c r="D36" s="187" t="s">
        <v>3</v>
      </c>
      <c r="E36" s="186" t="s">
        <v>444</v>
      </c>
      <c r="F36" s="186" t="s">
        <v>443</v>
      </c>
      <c r="G36" s="187" t="s">
        <v>3</v>
      </c>
      <c r="H36" s="186" t="s">
        <v>444</v>
      </c>
      <c r="I36" s="186" t="s">
        <v>443</v>
      </c>
      <c r="J36" s="186" t="s">
        <v>444</v>
      </c>
      <c r="K36" s="186" t="s">
        <v>443</v>
      </c>
      <c r="L36" s="187" t="s">
        <v>3</v>
      </c>
    </row>
    <row r="37" spans="1:23" customFormat="1" ht="15" x14ac:dyDescent="0.25">
      <c r="A37" s="241" t="s">
        <v>304</v>
      </c>
      <c r="B37" s="242">
        <v>37486</v>
      </c>
      <c r="C37" s="242">
        <v>32943</v>
      </c>
      <c r="D37" s="243">
        <v>0.13800000000000001</v>
      </c>
      <c r="E37" s="242">
        <v>19392</v>
      </c>
      <c r="F37" s="242">
        <v>18696</v>
      </c>
      <c r="G37" s="243">
        <v>3.6999999999999998E-2</v>
      </c>
      <c r="H37" s="242">
        <v>0</v>
      </c>
      <c r="I37" s="242">
        <v>0</v>
      </c>
      <c r="J37" s="242">
        <v>56878</v>
      </c>
      <c r="K37" s="242">
        <v>51639</v>
      </c>
      <c r="L37" s="243">
        <v>0.10100000000000001</v>
      </c>
      <c r="M37" s="326"/>
      <c r="N37" s="326"/>
      <c r="O37" s="326"/>
      <c r="P37" s="326"/>
      <c r="Q37" s="326"/>
      <c r="R37" s="326"/>
    </row>
    <row r="38" spans="1:23" customFormat="1" ht="15" x14ac:dyDescent="0.25">
      <c r="A38" s="241" t="s">
        <v>305</v>
      </c>
      <c r="B38" s="242">
        <v>-6208</v>
      </c>
      <c r="C38" s="242">
        <v>-6932</v>
      </c>
      <c r="D38" s="243">
        <v>-0.104</v>
      </c>
      <c r="E38" s="242">
        <v>0</v>
      </c>
      <c r="F38" s="242">
        <v>0</v>
      </c>
      <c r="G38" s="243" t="s">
        <v>4</v>
      </c>
      <c r="H38" s="242">
        <v>0</v>
      </c>
      <c r="I38" s="242">
        <v>0</v>
      </c>
      <c r="J38" s="242">
        <v>-6208</v>
      </c>
      <c r="K38" s="242">
        <v>-6932</v>
      </c>
      <c r="L38" s="243">
        <v>-0.104</v>
      </c>
      <c r="M38" s="326"/>
      <c r="N38" s="326"/>
      <c r="O38" s="326"/>
      <c r="P38" s="326"/>
      <c r="Q38" s="326"/>
      <c r="R38" s="326"/>
    </row>
    <row r="39" spans="1:23" customFormat="1" ht="15" x14ac:dyDescent="0.25">
      <c r="A39" s="241" t="s">
        <v>306</v>
      </c>
      <c r="B39" s="242">
        <v>-19638</v>
      </c>
      <c r="C39" s="242">
        <v>-10830</v>
      </c>
      <c r="D39" s="243">
        <v>0.81299999999999994</v>
      </c>
      <c r="E39" s="242">
        <v>-16864</v>
      </c>
      <c r="F39" s="242">
        <v>-15901</v>
      </c>
      <c r="G39" s="243">
        <v>6.0999999999999999E-2</v>
      </c>
      <c r="H39" s="242">
        <v>0</v>
      </c>
      <c r="I39" s="242">
        <v>0</v>
      </c>
      <c r="J39" s="242">
        <v>-36502</v>
      </c>
      <c r="K39" s="242">
        <v>-26731</v>
      </c>
      <c r="L39" s="243">
        <v>0.36599999999999999</v>
      </c>
      <c r="M39" s="326"/>
      <c r="N39" s="326"/>
      <c r="O39" s="326"/>
      <c r="P39" s="326"/>
      <c r="Q39" s="326"/>
      <c r="R39" s="326"/>
    </row>
    <row r="40" spans="1:23" customFormat="1" ht="15" x14ac:dyDescent="0.25">
      <c r="A40" s="241" t="s">
        <v>307</v>
      </c>
      <c r="B40" s="242">
        <v>4776</v>
      </c>
      <c r="C40" s="242">
        <v>67</v>
      </c>
      <c r="D40" s="243" t="s">
        <v>4</v>
      </c>
      <c r="E40" s="242">
        <v>73</v>
      </c>
      <c r="F40" s="242">
        <v>11</v>
      </c>
      <c r="G40" s="243" t="s">
        <v>4</v>
      </c>
      <c r="H40" s="242">
        <v>0</v>
      </c>
      <c r="I40" s="242">
        <v>0</v>
      </c>
      <c r="J40" s="242">
        <v>4849</v>
      </c>
      <c r="K40" s="242">
        <v>78</v>
      </c>
      <c r="L40" s="243" t="s">
        <v>4</v>
      </c>
      <c r="M40" s="326"/>
      <c r="N40" s="326"/>
      <c r="O40" s="326"/>
      <c r="P40" s="326"/>
      <c r="Q40" s="326"/>
      <c r="R40" s="326"/>
    </row>
    <row r="41" spans="1:23" customFormat="1" ht="15" x14ac:dyDescent="0.25">
      <c r="A41" s="241" t="s">
        <v>308</v>
      </c>
      <c r="B41" s="242">
        <v>-4393</v>
      </c>
      <c r="C41" s="242">
        <v>-3630</v>
      </c>
      <c r="D41" s="243">
        <v>0.21</v>
      </c>
      <c r="E41" s="242">
        <v>-483</v>
      </c>
      <c r="F41" s="242">
        <v>-457</v>
      </c>
      <c r="G41" s="243">
        <v>5.7000000000000002E-2</v>
      </c>
      <c r="H41" s="242">
        <v>0</v>
      </c>
      <c r="I41" s="242">
        <v>0</v>
      </c>
      <c r="J41" s="242">
        <v>-4876</v>
      </c>
      <c r="K41" s="242">
        <v>-4087</v>
      </c>
      <c r="L41" s="243">
        <v>0.193</v>
      </c>
      <c r="M41" s="326"/>
      <c r="N41" s="326"/>
      <c r="O41" s="326"/>
      <c r="P41" s="326"/>
      <c r="Q41" s="326"/>
      <c r="R41" s="326"/>
    </row>
    <row r="42" spans="1:23" customFormat="1" ht="15" x14ac:dyDescent="0.25">
      <c r="A42" s="241" t="s">
        <v>267</v>
      </c>
      <c r="B42" s="242">
        <v>-7102</v>
      </c>
      <c r="C42" s="242">
        <v>-5367</v>
      </c>
      <c r="D42" s="243">
        <v>0.32300000000000001</v>
      </c>
      <c r="E42" s="242">
        <v>-1544</v>
      </c>
      <c r="F42" s="242">
        <v>-1398</v>
      </c>
      <c r="G42" s="243">
        <v>0.104</v>
      </c>
      <c r="H42" s="242">
        <v>0</v>
      </c>
      <c r="I42" s="242">
        <v>0</v>
      </c>
      <c r="J42" s="242">
        <v>-8646</v>
      </c>
      <c r="K42" s="242">
        <v>-6765</v>
      </c>
      <c r="L42" s="243">
        <v>0.27800000000000002</v>
      </c>
      <c r="M42" s="326"/>
      <c r="N42" s="326"/>
      <c r="O42" s="326"/>
      <c r="P42" s="326"/>
      <c r="Q42" s="326"/>
      <c r="R42" s="326"/>
    </row>
    <row r="43" spans="1:23" customFormat="1" ht="15" x14ac:dyDescent="0.25">
      <c r="A43" s="241" t="s">
        <v>192</v>
      </c>
      <c r="B43" s="242">
        <v>3980</v>
      </c>
      <c r="C43" s="242">
        <v>2837</v>
      </c>
      <c r="D43" s="243">
        <v>0.40300000000000002</v>
      </c>
      <c r="E43" s="242">
        <v>1155</v>
      </c>
      <c r="F43" s="242">
        <v>1060</v>
      </c>
      <c r="G43" s="243">
        <v>0.09</v>
      </c>
      <c r="H43" s="242">
        <v>0</v>
      </c>
      <c r="I43" s="242">
        <v>0</v>
      </c>
      <c r="J43" s="242">
        <v>5135</v>
      </c>
      <c r="K43" s="242">
        <v>3897</v>
      </c>
      <c r="L43" s="243">
        <v>0.318</v>
      </c>
      <c r="M43" s="326"/>
      <c r="N43" s="326"/>
      <c r="O43" s="326"/>
      <c r="P43" s="326"/>
      <c r="Q43" s="326"/>
      <c r="R43" s="326"/>
    </row>
    <row r="44" spans="1:23" customFormat="1" ht="15" x14ac:dyDescent="0.25">
      <c r="A44" s="241" t="s">
        <v>309</v>
      </c>
      <c r="B44" s="242">
        <v>-2651</v>
      </c>
      <c r="C44" s="242">
        <v>-1528</v>
      </c>
      <c r="D44" s="243">
        <v>0.73499999999999999</v>
      </c>
      <c r="E44" s="242">
        <v>-358</v>
      </c>
      <c r="F44" s="242">
        <v>-522</v>
      </c>
      <c r="G44" s="243">
        <v>-0.314</v>
      </c>
      <c r="H44" s="242">
        <v>0</v>
      </c>
      <c r="I44" s="242">
        <v>0</v>
      </c>
      <c r="J44" s="242">
        <v>-3009</v>
      </c>
      <c r="K44" s="242">
        <v>-2050</v>
      </c>
      <c r="L44" s="243">
        <v>0.46800000000000003</v>
      </c>
      <c r="M44" s="326"/>
      <c r="N44" s="326"/>
      <c r="O44" s="326"/>
      <c r="P44" s="326"/>
      <c r="Q44" s="326"/>
      <c r="R44" s="326"/>
    </row>
    <row r="45" spans="1:23" customFormat="1" ht="15" x14ac:dyDescent="0.25">
      <c r="A45" s="241" t="s">
        <v>310</v>
      </c>
      <c r="B45" s="242">
        <v>-5</v>
      </c>
      <c r="C45" s="242">
        <v>-680</v>
      </c>
      <c r="D45" s="243">
        <v>-0.99299999999999999</v>
      </c>
      <c r="E45" s="242">
        <v>0</v>
      </c>
      <c r="F45" s="242">
        <v>0</v>
      </c>
      <c r="G45" s="243" t="s">
        <v>4</v>
      </c>
      <c r="H45" s="242">
        <v>0</v>
      </c>
      <c r="I45" s="242">
        <v>0</v>
      </c>
      <c r="J45" s="242">
        <v>-5</v>
      </c>
      <c r="K45" s="242">
        <v>-680</v>
      </c>
      <c r="L45" s="243">
        <v>-0.99299999999999999</v>
      </c>
      <c r="M45" s="326"/>
      <c r="N45" s="326"/>
      <c r="O45" s="326"/>
      <c r="P45" s="326"/>
      <c r="Q45" s="326"/>
      <c r="R45" s="326"/>
    </row>
    <row r="46" spans="1:23" customFormat="1" ht="15" x14ac:dyDescent="0.25">
      <c r="A46" s="244" t="s">
        <v>143</v>
      </c>
      <c r="B46" s="245">
        <v>6245</v>
      </c>
      <c r="C46" s="245">
        <v>6880</v>
      </c>
      <c r="D46" s="246">
        <v>-9.1999999999999998E-2</v>
      </c>
      <c r="E46" s="245">
        <v>1371</v>
      </c>
      <c r="F46" s="245">
        <v>1489</v>
      </c>
      <c r="G46" s="246">
        <v>-7.9000000000000001E-2</v>
      </c>
      <c r="H46" s="245">
        <v>0</v>
      </c>
      <c r="I46" s="245">
        <v>0</v>
      </c>
      <c r="J46" s="245">
        <v>7616</v>
      </c>
      <c r="K46" s="245">
        <v>8369</v>
      </c>
      <c r="L46" s="246">
        <v>-0.09</v>
      </c>
      <c r="M46" s="326"/>
      <c r="N46" s="326"/>
      <c r="O46" s="326"/>
      <c r="P46" s="326"/>
      <c r="Q46" s="326"/>
      <c r="R46" s="326"/>
    </row>
    <row r="47" spans="1:23" customFormat="1" ht="15" x14ac:dyDescent="0.25">
      <c r="A47" s="241" t="s">
        <v>269</v>
      </c>
      <c r="B47" s="242">
        <v>-59</v>
      </c>
      <c r="C47" s="242">
        <v>-156</v>
      </c>
      <c r="D47" s="243">
        <v>-0.622</v>
      </c>
      <c r="E47" s="242">
        <v>-515</v>
      </c>
      <c r="F47" s="242">
        <v>-523</v>
      </c>
      <c r="G47" s="243">
        <v>-1.4999999999999999E-2</v>
      </c>
      <c r="H47" s="242">
        <v>0</v>
      </c>
      <c r="I47" s="242">
        <v>0</v>
      </c>
      <c r="J47" s="242">
        <v>-574</v>
      </c>
      <c r="K47" s="242">
        <v>-679</v>
      </c>
      <c r="L47" s="243">
        <v>-0.155</v>
      </c>
    </row>
    <row r="48" spans="1:23" customFormat="1" ht="15" x14ac:dyDescent="0.25">
      <c r="A48" s="241" t="s">
        <v>270</v>
      </c>
      <c r="B48" s="242">
        <v>-713</v>
      </c>
      <c r="C48" s="242">
        <v>-502</v>
      </c>
      <c r="D48" s="243">
        <v>0.42</v>
      </c>
      <c r="E48" s="242">
        <v>-30</v>
      </c>
      <c r="F48" s="242">
        <v>-29</v>
      </c>
      <c r="G48" s="243">
        <v>3.4000000000000002E-2</v>
      </c>
      <c r="H48" s="242">
        <v>0</v>
      </c>
      <c r="I48" s="242">
        <v>0</v>
      </c>
      <c r="J48" s="242">
        <v>-743</v>
      </c>
      <c r="K48" s="242">
        <v>-531</v>
      </c>
      <c r="L48" s="243">
        <v>0.39900000000000002</v>
      </c>
    </row>
    <row r="49" spans="1:12" customFormat="1" ht="15" x14ac:dyDescent="0.25">
      <c r="A49" s="241" t="s">
        <v>311</v>
      </c>
      <c r="B49" s="242">
        <v>-1130</v>
      </c>
      <c r="C49" s="242">
        <v>-125</v>
      </c>
      <c r="D49" s="243" t="s">
        <v>4</v>
      </c>
      <c r="E49" s="242">
        <v>0</v>
      </c>
      <c r="F49" s="242">
        <v>0</v>
      </c>
      <c r="G49" s="243" t="s">
        <v>4</v>
      </c>
      <c r="H49" s="242">
        <v>0</v>
      </c>
      <c r="I49" s="242">
        <v>0</v>
      </c>
      <c r="J49" s="242">
        <v>-1130</v>
      </c>
      <c r="K49" s="242">
        <v>-125</v>
      </c>
      <c r="L49" s="243" t="s">
        <v>4</v>
      </c>
    </row>
    <row r="50" spans="1:12" x14ac:dyDescent="0.2">
      <c r="A50" s="241" t="s">
        <v>471</v>
      </c>
      <c r="B50" s="242">
        <v>1809</v>
      </c>
      <c r="C50" s="242">
        <v>-10846</v>
      </c>
      <c r="D50" s="243" t="s">
        <v>4</v>
      </c>
      <c r="E50" s="242">
        <v>0</v>
      </c>
      <c r="F50" s="242">
        <v>0</v>
      </c>
      <c r="G50" s="243" t="s">
        <v>4</v>
      </c>
      <c r="H50" s="242">
        <v>0</v>
      </c>
      <c r="I50" s="242">
        <v>0</v>
      </c>
      <c r="J50" s="242">
        <v>1809</v>
      </c>
      <c r="K50" s="242">
        <v>-10846</v>
      </c>
      <c r="L50" s="243" t="s">
        <v>4</v>
      </c>
    </row>
    <row r="51" spans="1:12" x14ac:dyDescent="0.2">
      <c r="A51" s="241" t="s">
        <v>312</v>
      </c>
      <c r="B51" s="242">
        <v>-131</v>
      </c>
      <c r="C51" s="242">
        <v>-500</v>
      </c>
      <c r="D51" s="243">
        <v>-0.73799999999999999</v>
      </c>
      <c r="E51" s="242">
        <v>0</v>
      </c>
      <c r="F51" s="242">
        <v>0</v>
      </c>
      <c r="G51" s="243" t="s">
        <v>4</v>
      </c>
      <c r="H51" s="242">
        <v>0</v>
      </c>
      <c r="I51" s="242">
        <v>0</v>
      </c>
      <c r="J51" s="242">
        <v>-131</v>
      </c>
      <c r="K51" s="242">
        <v>-500</v>
      </c>
      <c r="L51" s="243">
        <v>-0.73799999999999999</v>
      </c>
    </row>
    <row r="52" spans="1:12" x14ac:dyDescent="0.2">
      <c r="A52" s="241" t="s">
        <v>317</v>
      </c>
      <c r="B52" s="242">
        <v>0</v>
      </c>
      <c r="C52" s="242">
        <v>0</v>
      </c>
      <c r="D52" s="243" t="s">
        <v>4</v>
      </c>
      <c r="E52" s="242">
        <v>345</v>
      </c>
      <c r="F52" s="242">
        <v>312</v>
      </c>
      <c r="G52" s="243">
        <v>0.106</v>
      </c>
      <c r="H52" s="242">
        <v>0</v>
      </c>
      <c r="I52" s="242">
        <v>0</v>
      </c>
      <c r="J52" s="242">
        <v>345</v>
      </c>
      <c r="K52" s="242">
        <v>312</v>
      </c>
      <c r="L52" s="243">
        <v>0.106</v>
      </c>
    </row>
    <row r="53" spans="1:12" x14ac:dyDescent="0.2">
      <c r="A53" s="244" t="s">
        <v>233</v>
      </c>
      <c r="B53" s="245">
        <v>-224</v>
      </c>
      <c r="C53" s="245">
        <v>-12129</v>
      </c>
      <c r="D53" s="246">
        <v>-0.98199999999999998</v>
      </c>
      <c r="E53" s="245">
        <v>-200</v>
      </c>
      <c r="F53" s="245">
        <v>-240</v>
      </c>
      <c r="G53" s="246">
        <v>-0.16700000000000001</v>
      </c>
      <c r="H53" s="245">
        <v>0</v>
      </c>
      <c r="I53" s="245">
        <v>0</v>
      </c>
      <c r="J53" s="245">
        <v>-424</v>
      </c>
      <c r="K53" s="245">
        <v>-12369</v>
      </c>
      <c r="L53" s="246">
        <v>-0.96599999999999997</v>
      </c>
    </row>
    <row r="54" spans="1:12" ht="12.75" thickBot="1" x14ac:dyDescent="0.25">
      <c r="A54" s="241" t="s">
        <v>397</v>
      </c>
      <c r="B54" s="242">
        <v>-4995</v>
      </c>
      <c r="C54" s="242">
        <v>-483</v>
      </c>
      <c r="D54" s="243" t="s">
        <v>4</v>
      </c>
      <c r="E54" s="242">
        <v>0</v>
      </c>
      <c r="F54" s="242">
        <v>0</v>
      </c>
      <c r="G54" s="243" t="s">
        <v>4</v>
      </c>
      <c r="H54" s="242">
        <v>0</v>
      </c>
      <c r="I54" s="242">
        <v>0</v>
      </c>
      <c r="J54" s="316">
        <v>-4995</v>
      </c>
      <c r="K54" s="316">
        <v>-483</v>
      </c>
      <c r="L54" s="243" t="s">
        <v>4</v>
      </c>
    </row>
    <row r="55" spans="1:12" x14ac:dyDescent="0.2">
      <c r="A55" s="241" t="s">
        <v>154</v>
      </c>
      <c r="B55" s="242">
        <v>298</v>
      </c>
      <c r="C55" s="242">
        <v>0</v>
      </c>
      <c r="D55" s="243" t="s">
        <v>4</v>
      </c>
      <c r="E55" s="242">
        <v>-323</v>
      </c>
      <c r="F55" s="242">
        <v>0</v>
      </c>
      <c r="G55" s="243" t="s">
        <v>4</v>
      </c>
      <c r="H55" s="242">
        <v>0</v>
      </c>
      <c r="I55" s="242">
        <v>0</v>
      </c>
      <c r="J55" s="242">
        <v>-25</v>
      </c>
      <c r="K55" s="242">
        <v>0</v>
      </c>
      <c r="L55" s="243" t="s">
        <v>4</v>
      </c>
    </row>
    <row r="56" spans="1:12" x14ac:dyDescent="0.2">
      <c r="A56" s="241" t="s">
        <v>318</v>
      </c>
      <c r="B56" s="242">
        <v>0</v>
      </c>
      <c r="C56" s="242">
        <v>0</v>
      </c>
      <c r="D56" s="243" t="s">
        <v>4</v>
      </c>
      <c r="E56" s="242">
        <v>-44</v>
      </c>
      <c r="F56" s="242">
        <v>-41</v>
      </c>
      <c r="G56" s="243">
        <v>7.2999999999999995E-2</v>
      </c>
      <c r="H56" s="242">
        <v>0</v>
      </c>
      <c r="I56" s="242">
        <v>0</v>
      </c>
      <c r="J56" s="242">
        <v>-44</v>
      </c>
      <c r="K56" s="242">
        <v>-41</v>
      </c>
      <c r="L56" s="243">
        <v>7.2999999999999995E-2</v>
      </c>
    </row>
    <row r="57" spans="1:12" x14ac:dyDescent="0.2">
      <c r="A57" s="241" t="s">
        <v>235</v>
      </c>
      <c r="B57" s="242">
        <v>-237</v>
      </c>
      <c r="C57" s="242">
        <v>-231</v>
      </c>
      <c r="D57" s="243">
        <v>2.5999999999999999E-2</v>
      </c>
      <c r="E57" s="242">
        <v>-166</v>
      </c>
      <c r="F57" s="242">
        <v>-235</v>
      </c>
      <c r="G57" s="243">
        <v>-0.29399999999999998</v>
      </c>
      <c r="H57" s="242">
        <v>0</v>
      </c>
      <c r="I57" s="242">
        <v>0</v>
      </c>
      <c r="J57" s="242">
        <v>-403</v>
      </c>
      <c r="K57" s="242">
        <v>-466</v>
      </c>
      <c r="L57" s="243">
        <v>-0.13500000000000001</v>
      </c>
    </row>
    <row r="58" spans="1:12" x14ac:dyDescent="0.2">
      <c r="A58" s="244" t="s">
        <v>156</v>
      </c>
      <c r="B58" s="245">
        <v>-4934</v>
      </c>
      <c r="C58" s="245">
        <v>-714</v>
      </c>
      <c r="D58" s="246" t="s">
        <v>4</v>
      </c>
      <c r="E58" s="358">
        <v>-533</v>
      </c>
      <c r="F58" s="245">
        <v>-276</v>
      </c>
      <c r="G58" s="246">
        <v>0.93100000000000005</v>
      </c>
      <c r="H58" s="245">
        <v>0</v>
      </c>
      <c r="I58" s="245">
        <v>0</v>
      </c>
      <c r="J58" s="245">
        <v>-5467</v>
      </c>
      <c r="K58" s="245">
        <v>-990</v>
      </c>
      <c r="L58" s="246" t="s">
        <v>4</v>
      </c>
    </row>
    <row r="59" spans="1:12" x14ac:dyDescent="0.2">
      <c r="A59" s="241" t="s">
        <v>158</v>
      </c>
      <c r="B59" s="359">
        <v>-5</v>
      </c>
      <c r="C59" s="359">
        <v>-22</v>
      </c>
      <c r="D59" s="360">
        <v>-0.77300000000000002</v>
      </c>
      <c r="E59" s="359">
        <v>-244</v>
      </c>
      <c r="F59" s="359">
        <v>-490</v>
      </c>
      <c r="G59" s="360">
        <v>-0.502</v>
      </c>
      <c r="H59" s="359">
        <v>0</v>
      </c>
      <c r="I59" s="359">
        <v>0</v>
      </c>
      <c r="J59" s="359">
        <v>-249</v>
      </c>
      <c r="K59" s="359">
        <v>-512</v>
      </c>
      <c r="L59" s="243">
        <v>-0.51400000000000001</v>
      </c>
    </row>
    <row r="60" spans="1:12" x14ac:dyDescent="0.2">
      <c r="A60" s="244" t="s">
        <v>205</v>
      </c>
      <c r="B60" s="358">
        <v>1082</v>
      </c>
      <c r="C60" s="358">
        <v>-5985</v>
      </c>
      <c r="D60" s="361" t="s">
        <v>4</v>
      </c>
      <c r="E60" s="358">
        <v>394</v>
      </c>
      <c r="F60" s="358">
        <v>483</v>
      </c>
      <c r="G60" s="361">
        <v>-0.184</v>
      </c>
      <c r="H60" s="358">
        <v>0</v>
      </c>
      <c r="I60" s="358">
        <v>0</v>
      </c>
      <c r="J60" s="358">
        <v>1476</v>
      </c>
      <c r="K60" s="358">
        <v>-5502</v>
      </c>
      <c r="L60" s="246" t="s">
        <v>4</v>
      </c>
    </row>
    <row r="61" spans="1:12" x14ac:dyDescent="0.2">
      <c r="A61" s="244" t="s">
        <v>236</v>
      </c>
      <c r="B61" s="358">
        <v>5579</v>
      </c>
      <c r="C61" s="358">
        <v>12191</v>
      </c>
      <c r="D61" s="361">
        <v>-0.54200000000000004</v>
      </c>
      <c r="E61" s="358">
        <v>30668</v>
      </c>
      <c r="F61" s="358">
        <v>26236</v>
      </c>
      <c r="G61" s="361">
        <v>0.16900000000000001</v>
      </c>
      <c r="H61" s="358">
        <v>0</v>
      </c>
      <c r="I61" s="358">
        <v>0</v>
      </c>
      <c r="J61" s="358">
        <v>36247</v>
      </c>
      <c r="K61" s="358">
        <v>38427</v>
      </c>
      <c r="L61" s="246">
        <v>-5.7000000000000002E-2</v>
      </c>
    </row>
    <row r="62" spans="1:12" x14ac:dyDescent="0.2">
      <c r="A62" s="244" t="s">
        <v>237</v>
      </c>
      <c r="B62" s="358">
        <v>6661</v>
      </c>
      <c r="C62" s="358">
        <v>6206</v>
      </c>
      <c r="D62" s="361">
        <v>7.2999999999999995E-2</v>
      </c>
      <c r="E62" s="358">
        <v>31062</v>
      </c>
      <c r="F62" s="358">
        <v>26719</v>
      </c>
      <c r="G62" s="361">
        <v>0.16300000000000001</v>
      </c>
      <c r="H62" s="358">
        <v>0</v>
      </c>
      <c r="I62" s="358">
        <v>0</v>
      </c>
      <c r="J62" s="358">
        <v>37723</v>
      </c>
      <c r="K62" s="358">
        <v>32925</v>
      </c>
      <c r="L62" s="246">
        <v>0.14599999999999999</v>
      </c>
    </row>
    <row r="63" spans="1:12" x14ac:dyDescent="0.2">
      <c r="B63" s="220"/>
      <c r="C63" s="220"/>
      <c r="E63" s="220"/>
      <c r="F63" s="220"/>
      <c r="H63" s="220"/>
      <c r="I63" s="220"/>
      <c r="J63" s="220"/>
      <c r="K63" s="220"/>
      <c r="L63" s="220"/>
    </row>
    <row r="64" spans="1:12" x14ac:dyDescent="0.2">
      <c r="B64" s="220"/>
      <c r="C64" s="220"/>
      <c r="D64" s="220"/>
      <c r="E64" s="220"/>
      <c r="F64" s="220"/>
      <c r="G64" s="220"/>
      <c r="H64" s="220"/>
      <c r="I64" s="220"/>
      <c r="J64" s="220"/>
      <c r="K64" s="220"/>
      <c r="L64" s="220"/>
    </row>
    <row r="65" spans="1:13" x14ac:dyDescent="0.2">
      <c r="A65" s="184" t="s">
        <v>162</v>
      </c>
      <c r="B65" s="392" t="s">
        <v>450</v>
      </c>
      <c r="C65" s="392"/>
      <c r="D65" s="392"/>
      <c r="E65" s="392" t="s">
        <v>451</v>
      </c>
      <c r="F65" s="392"/>
      <c r="G65" s="392"/>
      <c r="H65" s="392" t="s">
        <v>331</v>
      </c>
      <c r="I65" s="392"/>
      <c r="J65" s="392" t="s">
        <v>452</v>
      </c>
      <c r="K65" s="392"/>
      <c r="L65" s="392"/>
    </row>
    <row r="66" spans="1:13" x14ac:dyDescent="0.2">
      <c r="A66" s="248" t="s">
        <v>0</v>
      </c>
      <c r="B66" s="249" t="s">
        <v>445</v>
      </c>
      <c r="C66" s="249" t="s">
        <v>419</v>
      </c>
      <c r="D66" s="250" t="s">
        <v>3</v>
      </c>
      <c r="E66" s="249" t="s">
        <v>445</v>
      </c>
      <c r="F66" s="249" t="s">
        <v>419</v>
      </c>
      <c r="G66" s="250" t="s">
        <v>3</v>
      </c>
      <c r="H66" s="249" t="s">
        <v>445</v>
      </c>
      <c r="I66" s="249" t="s">
        <v>419</v>
      </c>
      <c r="J66" s="249" t="s">
        <v>445</v>
      </c>
      <c r="K66" s="249" t="s">
        <v>419</v>
      </c>
      <c r="L66" s="250" t="s">
        <v>3</v>
      </c>
    </row>
    <row r="67" spans="1:13" x14ac:dyDescent="0.2">
      <c r="A67" s="241" t="s">
        <v>238</v>
      </c>
      <c r="B67" s="242">
        <v>6661</v>
      </c>
      <c r="C67" s="242">
        <v>5579</v>
      </c>
      <c r="D67" s="243">
        <v>0.19400000000000001</v>
      </c>
      <c r="E67" s="242">
        <v>5265</v>
      </c>
      <c r="F67" s="242">
        <v>4623</v>
      </c>
      <c r="G67" s="243">
        <v>0.13900000000000001</v>
      </c>
      <c r="H67" s="242">
        <v>0</v>
      </c>
      <c r="I67" s="242">
        <v>0</v>
      </c>
      <c r="J67" s="242">
        <v>11926</v>
      </c>
      <c r="K67" s="242">
        <v>10202</v>
      </c>
      <c r="L67" s="243">
        <v>0.16900000000000001</v>
      </c>
      <c r="M67" s="220"/>
    </row>
    <row r="68" spans="1:13" x14ac:dyDescent="0.2">
      <c r="A68" s="241" t="s">
        <v>313</v>
      </c>
      <c r="B68" s="242">
        <v>55467</v>
      </c>
      <c r="C68" s="242">
        <v>59212</v>
      </c>
      <c r="D68" s="243">
        <v>-6.3E-2</v>
      </c>
      <c r="E68" s="242">
        <v>25797</v>
      </c>
      <c r="F68" s="242">
        <v>26045</v>
      </c>
      <c r="G68" s="243">
        <v>-0.01</v>
      </c>
      <c r="H68" s="242">
        <v>0</v>
      </c>
      <c r="I68" s="242">
        <v>0</v>
      </c>
      <c r="J68" s="242">
        <v>81264</v>
      </c>
      <c r="K68" s="242">
        <v>85257</v>
      </c>
      <c r="L68" s="243">
        <v>-4.7E-2</v>
      </c>
      <c r="M68" s="220"/>
    </row>
    <row r="69" spans="1:13" x14ac:dyDescent="0.2">
      <c r="A69" s="241" t="s">
        <v>390</v>
      </c>
      <c r="B69" s="242">
        <v>28192</v>
      </c>
      <c r="C69" s="242">
        <v>28878</v>
      </c>
      <c r="D69" s="243">
        <v>-2.4E-2</v>
      </c>
      <c r="E69" s="242">
        <v>4615</v>
      </c>
      <c r="F69" s="242">
        <v>4944</v>
      </c>
      <c r="G69" s="243">
        <v>-6.7000000000000004E-2</v>
      </c>
      <c r="H69" s="242">
        <v>0</v>
      </c>
      <c r="I69" s="242">
        <v>0</v>
      </c>
      <c r="J69" s="242">
        <v>32807</v>
      </c>
      <c r="K69" s="242">
        <v>33822</v>
      </c>
      <c r="L69" s="243">
        <v>-0.03</v>
      </c>
      <c r="M69" s="220"/>
    </row>
    <row r="70" spans="1:13" x14ac:dyDescent="0.2">
      <c r="A70" s="241" t="s">
        <v>391</v>
      </c>
      <c r="B70" s="242">
        <v>24618</v>
      </c>
      <c r="C70" s="242">
        <v>23974</v>
      </c>
      <c r="D70" s="243">
        <v>2.7E-2</v>
      </c>
      <c r="E70" s="242">
        <v>6511</v>
      </c>
      <c r="F70" s="242">
        <v>2902</v>
      </c>
      <c r="G70" s="243" t="s">
        <v>4</v>
      </c>
      <c r="H70" s="242">
        <v>0</v>
      </c>
      <c r="I70" s="242">
        <v>0</v>
      </c>
      <c r="J70" s="242">
        <v>31129</v>
      </c>
      <c r="K70" s="242">
        <v>26876</v>
      </c>
      <c r="L70" s="243">
        <v>0.158</v>
      </c>
      <c r="M70" s="220"/>
    </row>
    <row r="71" spans="1:13" x14ac:dyDescent="0.2">
      <c r="A71" s="241" t="s">
        <v>392</v>
      </c>
      <c r="B71" s="242">
        <v>14817</v>
      </c>
      <c r="C71" s="242">
        <v>18155</v>
      </c>
      <c r="D71" s="243">
        <v>-0.184</v>
      </c>
      <c r="E71" s="242">
        <v>0</v>
      </c>
      <c r="F71" s="242">
        <v>0</v>
      </c>
      <c r="G71" s="243" t="s">
        <v>4</v>
      </c>
      <c r="H71" s="242">
        <v>0</v>
      </c>
      <c r="I71" s="242">
        <v>0</v>
      </c>
      <c r="J71" s="242">
        <v>14817</v>
      </c>
      <c r="K71" s="242">
        <v>18155</v>
      </c>
      <c r="L71" s="243">
        <v>-0.184</v>
      </c>
      <c r="M71" s="220"/>
    </row>
    <row r="72" spans="1:13" x14ac:dyDescent="0.2">
      <c r="A72" s="241" t="s">
        <v>274</v>
      </c>
      <c r="B72" s="242">
        <v>7814</v>
      </c>
      <c r="C72" s="242">
        <v>8092</v>
      </c>
      <c r="D72" s="243">
        <v>-3.4000000000000002E-2</v>
      </c>
      <c r="E72" s="242">
        <v>21545</v>
      </c>
      <c r="F72" s="242">
        <v>21446</v>
      </c>
      <c r="G72" s="243">
        <v>5.0000000000000001E-3</v>
      </c>
      <c r="H72" s="242">
        <v>0</v>
      </c>
      <c r="I72" s="242">
        <v>0</v>
      </c>
      <c r="J72" s="242">
        <v>29359</v>
      </c>
      <c r="K72" s="242">
        <v>29538</v>
      </c>
      <c r="L72" s="243">
        <v>-6.0000000000000001E-3</v>
      </c>
      <c r="M72" s="220"/>
    </row>
    <row r="73" spans="1:13" x14ac:dyDescent="0.2">
      <c r="A73" s="241" t="s">
        <v>275</v>
      </c>
      <c r="B73" s="242">
        <v>7118</v>
      </c>
      <c r="C73" s="242">
        <v>7027</v>
      </c>
      <c r="D73" s="243">
        <v>1.2999999999999999E-2</v>
      </c>
      <c r="E73" s="242">
        <v>2188</v>
      </c>
      <c r="F73" s="242">
        <v>2191</v>
      </c>
      <c r="G73" s="243">
        <v>-1E-3</v>
      </c>
      <c r="H73" s="242">
        <v>0</v>
      </c>
      <c r="I73" s="242">
        <v>0</v>
      </c>
      <c r="J73" s="242">
        <v>9306</v>
      </c>
      <c r="K73" s="242">
        <v>9218</v>
      </c>
      <c r="L73" s="243">
        <v>0.01</v>
      </c>
      <c r="M73" s="220"/>
    </row>
    <row r="74" spans="1:13" x14ac:dyDescent="0.2">
      <c r="A74" s="241" t="s">
        <v>244</v>
      </c>
      <c r="B74" s="242">
        <v>13063</v>
      </c>
      <c r="C74" s="242">
        <v>13063</v>
      </c>
      <c r="D74" s="243" t="s">
        <v>4</v>
      </c>
      <c r="E74" s="242">
        <v>3462</v>
      </c>
      <c r="F74" s="242">
        <v>3462</v>
      </c>
      <c r="G74" s="243" t="s">
        <v>4</v>
      </c>
      <c r="H74" s="242">
        <v>0</v>
      </c>
      <c r="I74" s="242">
        <v>0</v>
      </c>
      <c r="J74" s="242">
        <v>16525</v>
      </c>
      <c r="K74" s="242">
        <v>16525</v>
      </c>
      <c r="L74" s="243" t="s">
        <v>4</v>
      </c>
      <c r="M74" s="220"/>
    </row>
    <row r="75" spans="1:13" x14ac:dyDescent="0.2">
      <c r="A75" s="241" t="s">
        <v>393</v>
      </c>
      <c r="B75" s="242">
        <v>5507</v>
      </c>
      <c r="C75" s="242">
        <v>5484</v>
      </c>
      <c r="D75" s="243">
        <v>4.0000000000000001E-3</v>
      </c>
      <c r="E75" s="242">
        <v>0</v>
      </c>
      <c r="F75" s="242">
        <v>0</v>
      </c>
      <c r="G75" s="243" t="s">
        <v>4</v>
      </c>
      <c r="H75" s="242">
        <v>0</v>
      </c>
      <c r="I75" s="242">
        <v>0</v>
      </c>
      <c r="J75" s="242">
        <v>5507</v>
      </c>
      <c r="K75" s="242">
        <v>5484</v>
      </c>
      <c r="L75" s="243">
        <v>4.0000000000000001E-3</v>
      </c>
      <c r="M75" s="220"/>
    </row>
    <row r="76" spans="1:13" x14ac:dyDescent="0.2">
      <c r="A76" s="241" t="s">
        <v>394</v>
      </c>
      <c r="B76" s="242">
        <v>12560</v>
      </c>
      <c r="C76" s="242">
        <v>10742</v>
      </c>
      <c r="D76" s="243">
        <v>0.16900000000000001</v>
      </c>
      <c r="E76" s="242">
        <v>3074</v>
      </c>
      <c r="F76" s="242">
        <v>3083</v>
      </c>
      <c r="G76" s="243">
        <v>-3.0000000000000001E-3</v>
      </c>
      <c r="H76" s="242">
        <v>0</v>
      </c>
      <c r="I76" s="242">
        <v>0</v>
      </c>
      <c r="J76" s="242">
        <v>15634</v>
      </c>
      <c r="K76" s="242">
        <v>13825</v>
      </c>
      <c r="L76" s="243">
        <v>0.13100000000000001</v>
      </c>
      <c r="M76" s="220"/>
    </row>
    <row r="77" spans="1:13" x14ac:dyDescent="0.2">
      <c r="A77" s="244" t="s">
        <v>212</v>
      </c>
      <c r="B77" s="245">
        <v>175817</v>
      </c>
      <c r="C77" s="245">
        <v>180206</v>
      </c>
      <c r="D77" s="246">
        <v>-2.4E-2</v>
      </c>
      <c r="E77" s="245">
        <v>72457</v>
      </c>
      <c r="F77" s="245">
        <v>68696</v>
      </c>
      <c r="G77" s="246">
        <v>5.5E-2</v>
      </c>
      <c r="H77" s="245">
        <v>0</v>
      </c>
      <c r="I77" s="245">
        <v>0</v>
      </c>
      <c r="J77" s="245">
        <v>248274</v>
      </c>
      <c r="K77" s="245">
        <v>248902</v>
      </c>
      <c r="L77" s="246">
        <v>-3.0000000000000001E-3</v>
      </c>
      <c r="M77" s="220"/>
    </row>
    <row r="78" spans="1:13" x14ac:dyDescent="0.2">
      <c r="A78" s="241" t="s">
        <v>395</v>
      </c>
      <c r="B78" s="242">
        <v>27363</v>
      </c>
      <c r="C78" s="242">
        <v>28742</v>
      </c>
      <c r="D78" s="243">
        <v>-4.8000000000000001E-2</v>
      </c>
      <c r="E78" s="242">
        <v>19022</v>
      </c>
      <c r="F78" s="242">
        <v>17056</v>
      </c>
      <c r="G78" s="243">
        <v>0.115</v>
      </c>
      <c r="H78" s="242">
        <v>0</v>
      </c>
      <c r="I78" s="242">
        <v>0</v>
      </c>
      <c r="J78" s="242">
        <v>46385</v>
      </c>
      <c r="K78" s="242">
        <v>45798</v>
      </c>
      <c r="L78" s="243">
        <v>1.2999999999999999E-2</v>
      </c>
      <c r="M78" s="220"/>
    </row>
    <row r="79" spans="1:13" x14ac:dyDescent="0.2">
      <c r="A79" s="241" t="s">
        <v>396</v>
      </c>
      <c r="B79" s="242">
        <v>33043</v>
      </c>
      <c r="C79" s="242">
        <v>33025</v>
      </c>
      <c r="D79" s="243">
        <v>1E-3</v>
      </c>
      <c r="E79" s="242">
        <v>616</v>
      </c>
      <c r="F79" s="242">
        <v>616</v>
      </c>
      <c r="G79" s="243" t="s">
        <v>4</v>
      </c>
      <c r="H79" s="242">
        <v>0</v>
      </c>
      <c r="I79" s="242">
        <v>0</v>
      </c>
      <c r="J79" s="242">
        <v>33659</v>
      </c>
      <c r="K79" s="242">
        <v>33641</v>
      </c>
      <c r="L79" s="243">
        <v>1E-3</v>
      </c>
      <c r="M79" s="220"/>
    </row>
    <row r="80" spans="1:13" x14ac:dyDescent="0.2">
      <c r="A80" s="241" t="s">
        <v>315</v>
      </c>
      <c r="B80" s="242">
        <v>16</v>
      </c>
      <c r="C80" s="242">
        <v>16</v>
      </c>
      <c r="D80" s="243" t="s">
        <v>4</v>
      </c>
      <c r="E80" s="242">
        <v>718</v>
      </c>
      <c r="F80" s="242">
        <v>717</v>
      </c>
      <c r="G80" s="243">
        <v>1E-3</v>
      </c>
      <c r="H80" s="242">
        <v>0</v>
      </c>
      <c r="I80" s="242">
        <v>0</v>
      </c>
      <c r="J80" s="242">
        <v>734</v>
      </c>
      <c r="K80" s="242">
        <v>733</v>
      </c>
      <c r="L80" s="243">
        <v>1E-3</v>
      </c>
      <c r="M80" s="220"/>
    </row>
    <row r="81" spans="1:13" x14ac:dyDescent="0.2">
      <c r="A81" s="241" t="s">
        <v>316</v>
      </c>
      <c r="B81" s="242">
        <v>5512</v>
      </c>
      <c r="C81" s="242">
        <v>5489</v>
      </c>
      <c r="D81" s="243">
        <v>4.0000000000000001E-3</v>
      </c>
      <c r="E81" s="242">
        <v>0</v>
      </c>
      <c r="F81" s="242">
        <v>0</v>
      </c>
      <c r="G81" s="243" t="s">
        <v>4</v>
      </c>
      <c r="H81" s="242">
        <v>0</v>
      </c>
      <c r="I81" s="242">
        <v>0</v>
      </c>
      <c r="J81" s="242">
        <v>5512</v>
      </c>
      <c r="K81" s="242">
        <v>5489</v>
      </c>
      <c r="L81" s="243">
        <v>4.0000000000000001E-3</v>
      </c>
      <c r="M81" s="220"/>
    </row>
    <row r="82" spans="1:13" x14ac:dyDescent="0.2">
      <c r="A82" s="241" t="s">
        <v>248</v>
      </c>
      <c r="B82" s="242">
        <v>0</v>
      </c>
      <c r="C82" s="242">
        <v>0</v>
      </c>
      <c r="D82" s="243" t="s">
        <v>4</v>
      </c>
      <c r="E82" s="242">
        <v>2893</v>
      </c>
      <c r="F82" s="242">
        <v>3206</v>
      </c>
      <c r="G82" s="243">
        <v>-9.8000000000000004E-2</v>
      </c>
      <c r="H82" s="242"/>
      <c r="I82" s="242"/>
      <c r="J82" s="242">
        <v>2893</v>
      </c>
      <c r="K82" s="242">
        <v>3206</v>
      </c>
      <c r="L82" s="243">
        <v>-9.8000000000000004E-2</v>
      </c>
      <c r="M82" s="220"/>
    </row>
    <row r="83" spans="1:13" x14ac:dyDescent="0.2">
      <c r="A83" s="241" t="s">
        <v>279</v>
      </c>
      <c r="B83" s="242">
        <v>17189</v>
      </c>
      <c r="C83" s="242">
        <v>20523</v>
      </c>
      <c r="D83" s="243">
        <v>-0.16200000000000001</v>
      </c>
      <c r="E83" s="242">
        <v>9371</v>
      </c>
      <c r="F83" s="242">
        <v>8828</v>
      </c>
      <c r="G83" s="243">
        <v>6.2E-2</v>
      </c>
      <c r="H83" s="242">
        <v>0</v>
      </c>
      <c r="I83" s="242">
        <v>0</v>
      </c>
      <c r="J83" s="242">
        <v>26560</v>
      </c>
      <c r="K83" s="242">
        <v>29351</v>
      </c>
      <c r="L83" s="243">
        <v>-9.5000000000000001E-2</v>
      </c>
      <c r="M83" s="220"/>
    </row>
    <row r="84" spans="1:13" x14ac:dyDescent="0.2">
      <c r="A84" s="244" t="s">
        <v>217</v>
      </c>
      <c r="B84" s="245">
        <v>83123</v>
      </c>
      <c r="C84" s="245">
        <v>87795</v>
      </c>
      <c r="D84" s="246">
        <v>-5.2999999999999999E-2</v>
      </c>
      <c r="E84" s="245">
        <v>32620</v>
      </c>
      <c r="F84" s="245">
        <v>30423</v>
      </c>
      <c r="G84" s="246">
        <v>7.1999999999999995E-2</v>
      </c>
      <c r="H84" s="245">
        <v>0</v>
      </c>
      <c r="I84" s="245">
        <v>0</v>
      </c>
      <c r="J84" s="245">
        <v>115743</v>
      </c>
      <c r="K84" s="245">
        <v>118218</v>
      </c>
      <c r="L84" s="246">
        <v>-2.1000000000000001E-2</v>
      </c>
      <c r="M84" s="220"/>
    </row>
    <row r="85" spans="1:13" x14ac:dyDescent="0.2">
      <c r="A85" s="244" t="s">
        <v>220</v>
      </c>
      <c r="B85" s="245">
        <v>92694</v>
      </c>
      <c r="C85" s="245">
        <v>92411</v>
      </c>
      <c r="D85" s="246">
        <v>3.0000000000000001E-3</v>
      </c>
      <c r="E85" s="245">
        <v>39837</v>
      </c>
      <c r="F85" s="245">
        <v>38273</v>
      </c>
      <c r="G85" s="246">
        <v>4.1000000000000002E-2</v>
      </c>
      <c r="H85" s="245">
        <v>0</v>
      </c>
      <c r="I85" s="245">
        <v>0</v>
      </c>
      <c r="J85" s="245">
        <v>132531</v>
      </c>
      <c r="K85" s="245">
        <v>130684</v>
      </c>
      <c r="L85" s="246">
        <v>1.4E-2</v>
      </c>
      <c r="M85" s="220"/>
    </row>
    <row r="86" spans="1:13" x14ac:dyDescent="0.2">
      <c r="B86" s="220"/>
      <c r="C86" s="220"/>
      <c r="E86" s="220"/>
      <c r="F86" s="220"/>
      <c r="H86" s="220"/>
      <c r="I86" s="220"/>
      <c r="J86" s="220"/>
      <c r="K86" s="220"/>
      <c r="L86" s="220"/>
    </row>
    <row r="87" spans="1:13" x14ac:dyDescent="0.2">
      <c r="B87" s="220"/>
      <c r="C87" s="220"/>
      <c r="D87" s="220"/>
      <c r="E87" s="220"/>
      <c r="F87" s="220"/>
      <c r="G87" s="220"/>
      <c r="H87" s="220"/>
      <c r="I87" s="220"/>
      <c r="J87" s="220"/>
      <c r="K87" s="220"/>
      <c r="L87" s="220"/>
    </row>
  </sheetData>
  <mergeCells count="12">
    <mergeCell ref="B65:D65"/>
    <mergeCell ref="E65:G65"/>
    <mergeCell ref="H65:I65"/>
    <mergeCell ref="J65:L65"/>
    <mergeCell ref="B5:D5"/>
    <mergeCell ref="E5:G5"/>
    <mergeCell ref="H5:I5"/>
    <mergeCell ref="J5:L5"/>
    <mergeCell ref="B35:D35"/>
    <mergeCell ref="E35:G35"/>
    <mergeCell ref="H35:I35"/>
    <mergeCell ref="J35:L3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vt:i4>
      </vt:variant>
    </vt:vector>
  </HeadingPairs>
  <TitlesOfParts>
    <vt:vector size="22" baseType="lpstr">
      <vt:lpstr>Cover page </vt:lpstr>
      <vt:lpstr>NAV Statement 1Q24</vt:lpstr>
      <vt:lpstr>Portfolio Overview</vt:lpstr>
      <vt:lpstr>Value Creation 1Q24</vt:lpstr>
      <vt:lpstr>Management P&amp;L</vt:lpstr>
      <vt:lpstr>Net Capital Commitments</vt:lpstr>
      <vt:lpstr>Retail (Pharmacy)</vt:lpstr>
      <vt:lpstr>Hospitals</vt:lpstr>
      <vt:lpstr>Insurance</vt:lpstr>
      <vt:lpstr>Renewable Energy (GEL)</vt:lpstr>
      <vt:lpstr>Renewable Energy (US$)</vt:lpstr>
      <vt:lpstr>Education</vt:lpstr>
      <vt:lpstr>Clinics &amp; Diagnostics</vt:lpstr>
      <vt:lpstr>Auto Service</vt:lpstr>
      <vt:lpstr>Wine</vt:lpstr>
      <vt:lpstr>Beer</vt:lpstr>
      <vt:lpstr>Distribution</vt:lpstr>
      <vt:lpstr>Housing development</vt:lpstr>
      <vt:lpstr>Hospitality</vt:lpstr>
      <vt:lpstr>'Net Capital Commitments'!_ftn1</vt:lpstr>
      <vt:lpstr>'NAV Statement 1Q24'!_ftnref1</vt:lpstr>
      <vt:lpstr>'Value Creation 1Q24'!_ftnref1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Elene Todria</dc:creator>
  <cp:lastModifiedBy>Ruso Arsenashvili</cp:lastModifiedBy>
  <cp:lastPrinted>2022-08-11T07:54:38Z</cp:lastPrinted>
  <dcterms:created xsi:type="dcterms:W3CDTF">2018-08-17T07:59:35Z</dcterms:created>
  <dcterms:modified xsi:type="dcterms:W3CDTF">2024-04-30T14:13:03Z</dcterms:modified>
</cp:coreProperties>
</file>